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hat.Özdemir\AppData\Local\Microsoft\Windows\INetCache\Content.Outlook\41TQUVR9\"/>
    </mc:Choice>
  </mc:AlternateContent>
  <bookViews>
    <workbookView xWindow="480" yWindow="30" windowWidth="22050" windowHeight="10875" activeTab="1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Sayfa1!$A$1:$K$700</definedName>
    <definedName name="_xlnm._FilterDatabase" localSheetId="1" hidden="1">Sayfa2!$A$1:$G$594</definedName>
    <definedName name="_xlnm._FilterDatabase" localSheetId="2" hidden="1">Sayfa3!$A$1:$D$589</definedName>
  </definedNames>
  <calcPr calcId="152511"/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2" i="3"/>
  <c r="C577" i="3"/>
  <c r="C576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47" i="3"/>
  <c r="C546" i="3"/>
  <c r="C545" i="3"/>
  <c r="C544" i="3"/>
  <c r="C543" i="3"/>
  <c r="C542" i="3"/>
  <c r="C541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</calcChain>
</file>

<file path=xl/sharedStrings.xml><?xml version="1.0" encoding="utf-8"?>
<sst xmlns="http://schemas.openxmlformats.org/spreadsheetml/2006/main" count="4234" uniqueCount="1019">
  <si>
    <t>Barkod</t>
  </si>
  <si>
    <t>İsim</t>
  </si>
  <si>
    <t>Yazar</t>
  </si>
  <si>
    <t>Logo Stok</t>
  </si>
  <si>
    <t>Fiyat</t>
  </si>
  <si>
    <t>Eski Fiyat</t>
  </si>
  <si>
    <t>Fiyat Değiştirilme Tarihi</t>
  </si>
  <si>
    <t>Kategori Seviye 1</t>
  </si>
  <si>
    <t>Oluşturma Tarihi</t>
  </si>
  <si>
    <t>Dramaturgi</t>
  </si>
  <si>
    <t>Hülya NUTKU</t>
  </si>
  <si>
    <t>Arkeoloji ve Sanat</t>
  </si>
  <si>
    <t>Tiyatro Yönetmeninin Çalışması</t>
  </si>
  <si>
    <t>Özdemir NUTKU</t>
  </si>
  <si>
    <t>Çişteki Mucize - Çok Özel Bir İksir</t>
  </si>
  <si>
    <t>Carmen Thomas</t>
  </si>
  <si>
    <t>Bilim Doğa</t>
  </si>
  <si>
    <t>Avucunuzun İçindeki Sonsuzluk</t>
  </si>
  <si>
    <t>Marcus CHOWN</t>
  </si>
  <si>
    <t>Beyniniz İçin Bilgiler</t>
  </si>
  <si>
    <t>Moxie LaBouche</t>
  </si>
  <si>
    <t>İcat Çıkarma - 2</t>
  </si>
  <si>
    <t>İcat Çıkarma</t>
  </si>
  <si>
    <t>Albert JACK</t>
  </si>
  <si>
    <t>Bilim Doğa, Genel Konular</t>
  </si>
  <si>
    <t>Evreni Anlayan Maymun</t>
  </si>
  <si>
    <t>Dünyanın En Harika Fikri</t>
  </si>
  <si>
    <t>John FARNDON</t>
  </si>
  <si>
    <t>Henrietta Lacks'in Ölümsüz Yaşamı</t>
  </si>
  <si>
    <t>Rebecca Skloot</t>
  </si>
  <si>
    <t>Biyografi-Otobiyografi</t>
  </si>
  <si>
    <t>Brody Luckystar’ın Rekoru Ne?</t>
  </si>
  <si>
    <t>Afak P. Hasani</t>
  </si>
  <si>
    <t>Çocuk Kitapları</t>
  </si>
  <si>
    <t>Gel Zaman Gitme Zaman</t>
  </si>
  <si>
    <t>Ali Murat ERKORKMAZ</t>
  </si>
  <si>
    <t>Anonim</t>
  </si>
  <si>
    <t>Küçük Tavşancık - Çocuklar İçin Eğlenceli Eğitim No: 4</t>
  </si>
  <si>
    <t>Küçük Tavşancık - Çocuklar İçin Eğlenceli Eğitim No: 3</t>
  </si>
  <si>
    <t>Küçük Tavşancık - Çocuklar İçin Eğlenceli Eğitim No: 2</t>
  </si>
  <si>
    <t>Küçük Tavşancık - Çocuklar İçin Eğlenceli Eğitim No: 1</t>
  </si>
  <si>
    <t>44 Cats: Pilou’nun Emziği</t>
  </si>
  <si>
    <t>Küçük Tavşancık - Çocuklar İçin Eğlenceli Eğitim No: 5</t>
  </si>
  <si>
    <t>44 Cats: Lampo ile Oyna</t>
  </si>
  <si>
    <t>44 Cats: Kozmo’nun Macerası</t>
  </si>
  <si>
    <t>Küçük Prens</t>
  </si>
  <si>
    <t>Nardik Büyüyor</t>
  </si>
  <si>
    <t>Ayşıl Tokcan</t>
  </si>
  <si>
    <t>Kahraman Kurbağa Kuri</t>
  </si>
  <si>
    <t>Bahar ÇETİNER</t>
  </si>
  <si>
    <t>Mesleklerle Atatürk</t>
  </si>
  <si>
    <t>Batuhan Nar</t>
  </si>
  <si>
    <t>Minik Kedi Şekeri'n Maceraları: Evdeki Misafir</t>
  </si>
  <si>
    <t>BEGÜM TEKÖN EYİLİK</t>
  </si>
  <si>
    <t>Minik Kedi Şekeri'n Maceraları: En Mutlu Kedi</t>
  </si>
  <si>
    <t>Minik Kedi Şeker’in Maceraları - Uykucu Kedi</t>
  </si>
  <si>
    <t>Minik Kedi Şeker’in Maceraları - Uzun Burun</t>
  </si>
  <si>
    <t>Farklı Olmaya Cesaret Eden Erkek Çocuklarına Hikayeler</t>
  </si>
  <si>
    <t>Ben BROOKS</t>
  </si>
  <si>
    <t>Brodynin Gizemli Şifresi</t>
  </si>
  <si>
    <t>Kara Köpek Tango - 1</t>
  </si>
  <si>
    <t>Binnur MİNİÇ</t>
  </si>
  <si>
    <t>Kara Köpek Tango - 2</t>
  </si>
  <si>
    <t>Kara Köpek Tango - 3</t>
  </si>
  <si>
    <t>Kara Köpek Tango 4</t>
  </si>
  <si>
    <t>Kara Köpek Tango 5</t>
  </si>
  <si>
    <t>Kara Köpek Tango 6</t>
  </si>
  <si>
    <t>Mavi Gece Kedisi Piksel 2</t>
  </si>
  <si>
    <t>Mavi Gece Kedisi Piksel</t>
  </si>
  <si>
    <t>Mavi Gece Kedisi Piksel (Yeni Baskı)</t>
  </si>
  <si>
    <t>Akıllı Patilerden Masallar - 1</t>
  </si>
  <si>
    <t>Akıllı Patilerden Masallar - 2</t>
  </si>
  <si>
    <t>Akıllı Patilerden Masallar - 3</t>
  </si>
  <si>
    <t>Kara Köpek Tango’nun Maceraları</t>
  </si>
  <si>
    <t>Martı Palamut Ve Kaplum Abi</t>
  </si>
  <si>
    <t>Konuşan Kemik</t>
  </si>
  <si>
    <t>Candy GOURLAY</t>
  </si>
  <si>
    <t>Kalbim (Ciltli)</t>
  </si>
  <si>
    <t>Corinna Luyken</t>
  </si>
  <si>
    <t>Kalbim</t>
  </si>
  <si>
    <t>İçimdeki Ağaç</t>
  </si>
  <si>
    <t>Uyku Nerede?</t>
  </si>
  <si>
    <t>Çiğdem Yalman Kopan</t>
  </si>
  <si>
    <t>Nil’in Limon Hikâyesi</t>
  </si>
  <si>
    <t>Nil’in Kardan Adam Hikâyesi</t>
  </si>
  <si>
    <t>Bilim Okulu Proje X</t>
  </si>
  <si>
    <t>Damla KUNÇ KOÇMAN</t>
  </si>
  <si>
    <t>Bilim Okulu Paralel Evren Yolcuları</t>
  </si>
  <si>
    <t>Mavi Kadın</t>
  </si>
  <si>
    <t>Eleanor HAWKEN</t>
  </si>
  <si>
    <t>Peki Ya Dinozorlar Hâlâ Yaşasaydı?</t>
  </si>
  <si>
    <t>Emma de Woot</t>
  </si>
  <si>
    <t>Öğrenci Fıkraları</t>
  </si>
  <si>
    <t>ERDOGAN OGULTEKİN</t>
  </si>
  <si>
    <t>Zürafanın Upuzuuun Derdi</t>
  </si>
  <si>
    <t>Memo ile Boncuk Dünya’yı Geziyor - Ara Bul Kitabı</t>
  </si>
  <si>
    <t>Astronot Olmak İsteyen Çocuklara Uzay El Kitabı</t>
  </si>
  <si>
    <t>Minifino'nun Tasması</t>
  </si>
  <si>
    <t>Memo ile Boncuk - Mars'a Gidiyoruz</t>
  </si>
  <si>
    <t>Memo ile Boncuk - Denize Gidiyoruz</t>
  </si>
  <si>
    <t>Memo ile Boncuk - Okula Gidiyoruz</t>
  </si>
  <si>
    <t>Korkak Kuş Kuşi</t>
  </si>
  <si>
    <t>Meraklı Kedi Nereye Gitti</t>
  </si>
  <si>
    <t>Bunu Bilmeyecek Ne Var</t>
  </si>
  <si>
    <t>Geveze Leylek Çalçene</t>
  </si>
  <si>
    <t>Çocuklara Orhan Veli Şiirleri</t>
  </si>
  <si>
    <t>Kolaysa Sen Bul Karikatürlü Bilmeceler</t>
  </si>
  <si>
    <t>Bu Fıkralara Kargalar Bile Güler</t>
  </si>
  <si>
    <t>Hazır Cevap Hasan</t>
  </si>
  <si>
    <t>Balina Yuttu Bizi</t>
  </si>
  <si>
    <t>Çocuklar İçin Edebiyat 1 Sait Faik'in Adası</t>
  </si>
  <si>
    <t>Çocuklar İçin Edebiyat 2 Bir Fakir Orhan Veli</t>
  </si>
  <si>
    <t>Çocuklar İçin Edebiyat 3 Nazım Hikmet’in Memleketi</t>
  </si>
  <si>
    <t>Çocuklar için Edebiyat - Cevat Şakir'in Bodrum'u</t>
  </si>
  <si>
    <t>Emre Ve Tahta Oyuncak</t>
  </si>
  <si>
    <t>Fulya Aslan Gürşen</t>
  </si>
  <si>
    <t>La'nın Kayboluşu</t>
  </si>
  <si>
    <t>Çiçek Kız Soruyor</t>
  </si>
  <si>
    <t>Doğa Serisi-3 Kitap-Fulya Aslan Gürşen</t>
  </si>
  <si>
    <t>Nokta Geminin Uzay Yolculuğu</t>
  </si>
  <si>
    <t>Bizim Aile</t>
  </si>
  <si>
    <t>Güldem ŞAHAN</t>
  </si>
  <si>
    <t>Püskül Çetesi’nin Maceraları</t>
  </si>
  <si>
    <t>Babaannemin Evi</t>
  </si>
  <si>
    <t>Hayalet Ada</t>
  </si>
  <si>
    <t>Periler Koyu (Yeni Baskı)</t>
  </si>
  <si>
    <t>Babaannemin Evi-2</t>
  </si>
  <si>
    <t>Açmaya Korkan Çiçek</t>
  </si>
  <si>
    <t>Gülsüm CENGİZ</t>
  </si>
  <si>
    <t>Deniz Kabukları</t>
  </si>
  <si>
    <t>Çalışkan Gün Işıkları</t>
  </si>
  <si>
    <t>Küçük Portakalın Sıradışı Öyküsü</t>
  </si>
  <si>
    <t>Taş ve Çiçek</t>
  </si>
  <si>
    <t>Tintin'in Yavruları</t>
  </si>
  <si>
    <t>Yaralı Baykuş</t>
  </si>
  <si>
    <t>Beyaz'ın Özverisi</t>
  </si>
  <si>
    <t>Saksıdaki Sürpriz</t>
  </si>
  <si>
    <t>Gökten Üç Elma Düşmüş</t>
  </si>
  <si>
    <t>Nazlı Nine Yünleri Ne Yapacak?</t>
  </si>
  <si>
    <t>Babaannenin Sürprizi</t>
  </si>
  <si>
    <t>Kırmızı Lokomotifin İlk Yolculuğu</t>
  </si>
  <si>
    <t>Murat'ın Armağanları</t>
  </si>
  <si>
    <t>Pamuk Hanım Nerede?</t>
  </si>
  <si>
    <t>Sarı Sarı Ayvalar</t>
  </si>
  <si>
    <t>Uçurtmanın Yeni Kuyruğu</t>
  </si>
  <si>
    <t>Arka Bahçedeki Ağaç</t>
  </si>
  <si>
    <t>Bir Demet Çiçek</t>
  </si>
  <si>
    <t>Bu Çiçeğin Adı Ne?</t>
  </si>
  <si>
    <t>Bu Hırka Kimin?</t>
  </si>
  <si>
    <t>Kır Evinde Hafta Sonu</t>
  </si>
  <si>
    <t>Cumartesi Günlerinin Rengi ve Kokusu</t>
  </si>
  <si>
    <t>Ümit'in Doğum Günü Armağanı</t>
  </si>
  <si>
    <t>Gökyüzünü Ne Renk Boyasam</t>
  </si>
  <si>
    <t>Minik Serçenin Masalı</t>
  </si>
  <si>
    <t>Yeraltından Gelen Renk</t>
  </si>
  <si>
    <t>Yavru Penguen Nerede</t>
  </si>
  <si>
    <t>Küçük Kayığın Büyük Yolculuğu</t>
  </si>
  <si>
    <t>Canı Sıkılan Aslan</t>
  </si>
  <si>
    <t>Minik Salyangoz Meslek Seçiyor</t>
  </si>
  <si>
    <t>Köstebeğin Üzüntüsü</t>
  </si>
  <si>
    <t>Yolda Kalan Lokomotif</t>
  </si>
  <si>
    <t>Tavan Arasındaki Aynanın Öyküsü</t>
  </si>
  <si>
    <t>En Çok Cevizi Kim Topladı</t>
  </si>
  <si>
    <t>Minik Çevre Gözcüsü</t>
  </si>
  <si>
    <t>Acemi Palyaço</t>
  </si>
  <si>
    <t>Minik Arılar Bal Yapıyor</t>
  </si>
  <si>
    <t>Kara ile Beyaz’ın Yavruları</t>
  </si>
  <si>
    <t>Kuşçu Dede</t>
  </si>
  <si>
    <t>Küçük Kurbağanın Öyküsü</t>
  </si>
  <si>
    <t>Sıfıra Sıfır Elde Var Sıfır</t>
  </si>
  <si>
    <t>Kral Şakir 7 - Mor Bir Fil Gördüm Sanki</t>
  </si>
  <si>
    <t>Muhteşem Bir Kutu!</t>
  </si>
  <si>
    <t>Helena KRALJIC</t>
  </si>
  <si>
    <t>Bugün Kimseyi Görmek İstemiyorum!</t>
  </si>
  <si>
    <t>Çok Özel Bir Şey!</t>
  </si>
  <si>
    <t>Pisi Pisi ve Fare Bıdık</t>
  </si>
  <si>
    <t>Pisi Pisi ve Doğum Günü</t>
  </si>
  <si>
    <t>Geek Kız 2 - Aklı Havada</t>
  </si>
  <si>
    <t>Holly SMALE</t>
  </si>
  <si>
    <t>Çocuk ve Dev</t>
  </si>
  <si>
    <t>Hülya Behramoğlu</t>
  </si>
  <si>
    <t>Renkli Kuşlar</t>
  </si>
  <si>
    <t>Doğayı Küstürmeyelim</t>
  </si>
  <si>
    <t>Hülya Behramoğlu / Ormanda Dayanışma</t>
  </si>
  <si>
    <t>Dev ve Arkadaşları</t>
  </si>
  <si>
    <t>Dev ve Kayıp Yavrular</t>
  </si>
  <si>
    <t>Kötülük Cezasız Kalmaz</t>
  </si>
  <si>
    <t>Haylaz Kuzey-Yeni Koruyucular</t>
  </si>
  <si>
    <t>İmren TÜBCİL</t>
  </si>
  <si>
    <t>Haylaz Kuzey-Gölgeler Serbest Kalırsa</t>
  </si>
  <si>
    <t>Gizemli Mektuplar</t>
  </si>
  <si>
    <t>Jenny McLachlan</t>
  </si>
  <si>
    <t>Indigo McCloud’un Çok Tehlikeli Kız Kardeşleri</t>
  </si>
  <si>
    <t>John Hearne</t>
  </si>
  <si>
    <t>Thomas ve Arkadaşları: Şakacı Thomas</t>
  </si>
  <si>
    <t>Katie Woolley</t>
  </si>
  <si>
    <t>Thomas ve Arkadaşları: Müzik Her Yerde</t>
  </si>
  <si>
    <t>Thomas ve Arkadaşları: Geceleme Durağı</t>
  </si>
  <si>
    <t>Yalancı Çoban ve Köylüler</t>
  </si>
  <si>
    <t>Kemal BEK</t>
  </si>
  <si>
    <t>ASLAN POSTU GİYEN EŞEK</t>
  </si>
  <si>
    <t>EŞEĞİN SUÇU</t>
  </si>
  <si>
    <t>FARELERİN DERDİ</t>
  </si>
  <si>
    <t>KARGAYLA TİLKİ</t>
  </si>
  <si>
    <t>KİBİRLİ MEŞE İLE ALÇAKGÖNÜLLÜ KAMIŞ</t>
  </si>
  <si>
    <t>Tilki ve Üzümler</t>
  </si>
  <si>
    <t>Tilkiyle Leylek</t>
  </si>
  <si>
    <t>Övüngen Katır</t>
  </si>
  <si>
    <t>Kır Faresiyle Kent Faresi</t>
  </si>
  <si>
    <t>Yunusla Maymun</t>
  </si>
  <si>
    <t>Binek Atıyla Yük Eşeği</t>
  </si>
  <si>
    <t>Arkadaşlık Hikayeleri - Paylaşmayı Öğreniyorum</t>
  </si>
  <si>
    <t>Kestutis NAVAKAS</t>
  </si>
  <si>
    <t>Arkadaşlık Hikayeleri - Yardımlaşmayı Öğreniyorum</t>
  </si>
  <si>
    <t>Kolektif</t>
  </si>
  <si>
    <t>En İyi Arkadaşım - Panda</t>
  </si>
  <si>
    <t>En İyi Arkadaşım - Maymun</t>
  </si>
  <si>
    <t>En İyi Arkadaşım - Penguen</t>
  </si>
  <si>
    <t>En İyi Arkadaşım - Tavşan</t>
  </si>
  <si>
    <t>En İyi Arkadaşım - Su Aygırı</t>
  </si>
  <si>
    <t>En İyi Arkadaşım - Kaplumbağa</t>
  </si>
  <si>
    <t>En İyi Arkadaşım - Fil</t>
  </si>
  <si>
    <t>En İyi Arkadaşım - At</t>
  </si>
  <si>
    <t>En İyi Arkadaşım - Kedi</t>
  </si>
  <si>
    <t>En İyi Arkadaşım - Yılan</t>
  </si>
  <si>
    <t>En İyi Arkadaşım - Gergedan</t>
  </si>
  <si>
    <t>En İyi Arkadaşım - Aslan</t>
  </si>
  <si>
    <t>En İyi Arkadaşım - Kaplan</t>
  </si>
  <si>
    <t>Thomas ve Arkadaşları: Gökkuşağının Peşinde</t>
  </si>
  <si>
    <t>Thomas ve Arkadaşları: Ejderha Yarışı</t>
  </si>
  <si>
    <t>Thomas ve Dinozorlar</t>
  </si>
  <si>
    <t>kollektif</t>
  </si>
  <si>
    <t>Thomas Safariye Gidiyor</t>
  </si>
  <si>
    <t>Thomas Eğlenceli Aktivite Kitabı - Percy</t>
  </si>
  <si>
    <t>Thomas Eğlenceli Aktivite Kitabı - Toby</t>
  </si>
  <si>
    <t>Masal Zamanı Melez Prenses 1- Kehanetin Doğuşu</t>
  </si>
  <si>
    <t>Kubilay Güleçoğlu</t>
  </si>
  <si>
    <t>Masal Zamanı Melez Prenses 2-Büyülü Sembol</t>
  </si>
  <si>
    <t>Alice Harikalar Diyarında</t>
  </si>
  <si>
    <t>Lewis CARROLL</t>
  </si>
  <si>
    <t>Yapabilirsin Coco</t>
  </si>
  <si>
    <t>Loes Riphagen</t>
  </si>
  <si>
    <t>Bu Öyküde Koca Kötü Kurt Yok</t>
  </si>
  <si>
    <t>LOU CARTER</t>
  </si>
  <si>
    <t>Bu Öyküde Ejderha Yok</t>
  </si>
  <si>
    <t>Muhteşem Margot</t>
  </si>
  <si>
    <t>Lou Peacock</t>
  </si>
  <si>
    <t>İKİ ARKADAŞ</t>
  </si>
  <si>
    <t>Lucia Emiliani</t>
  </si>
  <si>
    <t>İKİ DİLEK</t>
  </si>
  <si>
    <t>İKİ YILDIZ</t>
  </si>
  <si>
    <t>Abrakadabra Demeyi Dene</t>
  </si>
  <si>
    <t>Maria Loretta Giraldo</t>
  </si>
  <si>
    <t>Renk Cümbüşü</t>
  </si>
  <si>
    <t>Matt de la Peña</t>
  </si>
  <si>
    <t>Hapşıran Bahar</t>
  </si>
  <si>
    <t>Merve Başkan</t>
  </si>
  <si>
    <t>Kral Virüs</t>
  </si>
  <si>
    <t>Korku Yiyici</t>
  </si>
  <si>
    <t>Milan Dekleva</t>
  </si>
  <si>
    <t>Kitap Yiyici</t>
  </si>
  <si>
    <t>Oyuncakçılar Kimin İçin?</t>
  </si>
  <si>
    <t>Murat SAYIM</t>
  </si>
  <si>
    <t>Trafikte Görünmeyen Çocuklar</t>
  </si>
  <si>
    <t>Çocuksuz Çocuk Mağazası</t>
  </si>
  <si>
    <t>Kayıp Çocuk Menüsü</t>
  </si>
  <si>
    <t>Böğürtlen Toplayan Kuş</t>
  </si>
  <si>
    <t>Mustafa BALEL</t>
  </si>
  <si>
    <t>Kuaför Leylek</t>
  </si>
  <si>
    <t>Minnacık Adamlar</t>
  </si>
  <si>
    <t>Soytarı Papağan</t>
  </si>
  <si>
    <t>Berke'nin Badem Şekerleri</t>
  </si>
  <si>
    <t>Kiraz Tokalı Kız</t>
  </si>
  <si>
    <t>Piknikte</t>
  </si>
  <si>
    <t>Renkli Tebeşirler</t>
  </si>
  <si>
    <t>Sincaplı Kalemtıraş</t>
  </si>
  <si>
    <t>Balkondaki Bahçe</t>
  </si>
  <si>
    <t>Barbossanın Gözlüğü</t>
  </si>
  <si>
    <t>Benek Buzağı</t>
  </si>
  <si>
    <t>Kırlangıç ile Minik Tay</t>
  </si>
  <si>
    <t>Kırmızı Benekli Tırtıl</t>
  </si>
  <si>
    <t>Papağanın Sihirli Aynası</t>
  </si>
  <si>
    <t>Çinlilerin Adı Neden Kısadır</t>
  </si>
  <si>
    <t>Üşengeç Amcanın Ayakkabıları</t>
  </si>
  <si>
    <t>Suya Düşmüş Aydede</t>
  </si>
  <si>
    <t>Yastık Adında Bir Kedi</t>
  </si>
  <si>
    <t>Arkadaşım Kitap</t>
  </si>
  <si>
    <t>Anne Gökyüzünü Boyamışlar</t>
  </si>
  <si>
    <t>Mustafa ÜNVER</t>
  </si>
  <si>
    <t>Fırtınalı Bir Gün</t>
  </si>
  <si>
    <t>Her Yer Duman Olmuş</t>
  </si>
  <si>
    <t>Kar Neden Yağar</t>
  </si>
  <si>
    <t>Deniz Neden Mavidir?</t>
  </si>
  <si>
    <t>Yıldızlar Neden Düşmez?</t>
  </si>
  <si>
    <t>Deprem Olsa Ne Yaparsın</t>
  </si>
  <si>
    <t>Her Şey Dönüşür Mü Baba</t>
  </si>
  <si>
    <t>Dön Değirmen Dön</t>
  </si>
  <si>
    <t>Dede Tulumba Çekelim Mi</t>
  </si>
  <si>
    <t>Duru'nun Tatil Günlükleri - Durutti Durutti</t>
  </si>
  <si>
    <t>Ormanda Dayanışma</t>
  </si>
  <si>
    <t>Salda Gölü’nden Aspendos’a - Duru’nun Tatil Günlükleri</t>
  </si>
  <si>
    <t>Duru’nun Tatil Günlükleri - Efes’teki Romalı Kız</t>
  </si>
  <si>
    <t>Heyecan Arayan Kubi</t>
  </si>
  <si>
    <t>Duru’nun Tatil Günlükleri: Travertenlerde Gün Batımı</t>
  </si>
  <si>
    <t>Karun Hazinelerinin izinde - Duru’nun Tatil Günlükleri</t>
  </si>
  <si>
    <t>Duru'nun Tatil Günlükleri - Afrodisias'ın Gelincikleri</t>
  </si>
  <si>
    <t>Berkin'in Yaz Komşuları</t>
  </si>
  <si>
    <t>Solak Leydi Vakası - Enola Holmes</t>
  </si>
  <si>
    <t>Nancy SPRINGER</t>
  </si>
  <si>
    <t>Kayıp Markiz Vakası</t>
  </si>
  <si>
    <t>Enola Holmes-Solak Leydi Vakası</t>
  </si>
  <si>
    <t>SET-Enola Holmes Seti (3 Kitap Takım)</t>
  </si>
  <si>
    <t>Küçük Çekirge’nin Büyük Macerası</t>
  </si>
  <si>
    <t>Nihan Aslı Aygen</t>
  </si>
  <si>
    <t>Küçük Çekirge’nin Parti Heyecanı</t>
  </si>
  <si>
    <t>Otobüsü Kaçıran Şoför</t>
  </si>
  <si>
    <t>Nihan KAYA</t>
  </si>
  <si>
    <t>Prenses A Uyanıyor</t>
  </si>
  <si>
    <t>Asi Koyun Melo</t>
  </si>
  <si>
    <t>Ada Annesiyle Duvarları Boyuyor</t>
  </si>
  <si>
    <t>Mafin Bugün Mutsuz Olmak İstiyor</t>
  </si>
  <si>
    <t>Azman Bebek</t>
  </si>
  <si>
    <t>Sahiku Çocuklarla Arkadaş Olmak İstiyor</t>
  </si>
  <si>
    <t>Sinderella Elbise Tasarımcısı Oluyor</t>
  </si>
  <si>
    <t>Kırmızı Çizmeleri Annesi Zanneden Kaz</t>
  </si>
  <si>
    <t>Saksıda Yaşayan Kalp</t>
  </si>
  <si>
    <t>Mor Canavar Benden Ne İstiyor?</t>
  </si>
  <si>
    <t>Teneffüsleri Seven Çocuk</t>
  </si>
  <si>
    <t>Fil Çalan Kız</t>
  </si>
  <si>
    <t>Nizrana Farook</t>
  </si>
  <si>
    <t>Balinayla Tanışan Çocuk</t>
  </si>
  <si>
    <t>Thomas ve Arkadaşları-En Büyük Macera Kulübü</t>
  </si>
  <si>
    <t>Peter Gaffney,Claire Sipi</t>
  </si>
  <si>
    <t>Thomas ve Arkadaşları - Sodor Kupası Yarışı</t>
  </si>
  <si>
    <t>Peter Gaffney,Katie Woolley</t>
  </si>
  <si>
    <t>Hayvanlar Nerede Yaşar Biliyor musun?</t>
  </si>
  <si>
    <t>Peter Wohlleben</t>
  </si>
  <si>
    <t>Kitsy Bitsy’nin Gürültücü Komşuları</t>
  </si>
  <si>
    <t>Polly Faber</t>
  </si>
  <si>
    <t>Ben İtfaiyeci Olmak İstiyorum</t>
  </si>
  <si>
    <t>Quentin Gréban</t>
  </si>
  <si>
    <t>Dünyayı Dolaşan İnek</t>
  </si>
  <si>
    <t>Quentin Gréban,Laurence Bourguignon</t>
  </si>
  <si>
    <t>Küçük Tavşancık Sayılar</t>
  </si>
  <si>
    <t>Rasa Dmuchovskiene</t>
  </si>
  <si>
    <t>Küçük Tavşancık Renkler</t>
  </si>
  <si>
    <t>Küçük Tavşancık Hayvanat Bahçesi</t>
  </si>
  <si>
    <t>Küçük Tavşancık Nasıl Hissediyorum?</t>
  </si>
  <si>
    <t>Küçük Tavşancık Oyun Zamanı</t>
  </si>
  <si>
    <t>Küçük Tavşancık Bir Günüm</t>
  </si>
  <si>
    <t>Küçük Tavşancık Tatil</t>
  </si>
  <si>
    <t>Küçük Tavşancık - Bahçe</t>
  </si>
  <si>
    <t>Küçük Tavşancık - Ev İşlerine Yardım</t>
  </si>
  <si>
    <t>Küçük Tavşancık - Giysiler</t>
  </si>
  <si>
    <t>Küçük Tavşancık Virüsleri Yeniyoruz</t>
  </si>
  <si>
    <t>Küçük Tavşancık - Hayalimdeki Meslek</t>
  </si>
  <si>
    <t>Küçük Tavşancık - Doğum Günü</t>
  </si>
  <si>
    <t>Küçük Tavşancık Zıtlıklar</t>
  </si>
  <si>
    <t>Küçük Tavşancık - Müzik Aletleri</t>
  </si>
  <si>
    <t>Robin Hood 2: Korsanlık, Paintball &amp; Zebralar</t>
  </si>
  <si>
    <t>Robert MUCHAMORE</t>
  </si>
  <si>
    <t>Bir Şeftali Bin Şeftali</t>
  </si>
  <si>
    <t>Samed BEHRENGI</t>
  </si>
  <si>
    <t>Küçük Kara balık</t>
  </si>
  <si>
    <t>Violet Veil’in Gizemi: Bir Talihsizlik Hikayesi</t>
  </si>
  <si>
    <t>Sophie CLEVERLY</t>
  </si>
  <si>
    <t>Scarlet ve Ivy 1 - Kayıp İkiz</t>
  </si>
  <si>
    <t>Scarlet ve Ivy 4 - Gölün Altındaki Işıklar</t>
  </si>
  <si>
    <t>Scarlet ve Ivy 6 - Son Sır</t>
  </si>
  <si>
    <t>Scarlet ve Ivy 2 - Duvardaki Fısıltılar</t>
  </si>
  <si>
    <t>Scarlet ve Ivy 5 - Mum Işığında Lanet</t>
  </si>
  <si>
    <t>Scarlet ve Ivy 3 - Karanlıkta Dans</t>
  </si>
  <si>
    <t>Mimarlık Akademisi</t>
  </si>
  <si>
    <t>Steve MARTIN</t>
  </si>
  <si>
    <t>Şef Akademisi</t>
  </si>
  <si>
    <t>Meena’nın Farkındalık Anı</t>
  </si>
  <si>
    <t>Tina Athaide</t>
  </si>
  <si>
    <t>Kral Şakir ilk okuma -8-Gezegen Gezginleri</t>
  </si>
  <si>
    <t>Varol YAŞAROĞLU</t>
  </si>
  <si>
    <t>Kral Şakir İlk Okuma -12- Dinozor Zamanı</t>
  </si>
  <si>
    <t>Kral Şakir Mikrop Avcıları-1 (Ciltli)</t>
  </si>
  <si>
    <t>Kral Şakir ilk okuma -1 -Meslek Seçimi</t>
  </si>
  <si>
    <t>Kral Şakir Çizgi Roman Albüm 3</t>
  </si>
  <si>
    <t>Kral Şakir İlk Okuma -13- Matematik ve Penguenler</t>
  </si>
  <si>
    <t>Kral Şakir ilk okuma -9-Okulda İlk Gün</t>
  </si>
  <si>
    <t>Kral Şakir ilk okuma -5-Yolculuğa Hazır mısın ?</t>
  </si>
  <si>
    <t>Kral Şakir ilk okuma -3 -Oyun Gezegeni</t>
  </si>
  <si>
    <t>Kral Şakir İlk Okuma -15- Kankalar Takımı</t>
  </si>
  <si>
    <t>Kral Şakir İlk Okuma -11- Görevimiz Kodlama</t>
  </si>
  <si>
    <t>Kral Şakir İlk Okuma -19- Parayı Öğreniyorum</t>
  </si>
  <si>
    <t>Kral Şakir ilk okuma - 2 Sağlıklı Günler</t>
  </si>
  <si>
    <t>Kral Şakir İlk Okuma -17- Fil Necati ve Süpürbot</t>
  </si>
  <si>
    <t>Kral Şakir Mikrop Avcıları 2 - Cumburlop (Ciltli)</t>
  </si>
  <si>
    <t>Kral Şakir Geri Dönüşüm</t>
  </si>
  <si>
    <t>Çürük Ali Mikrop Necati - Fırçala Dişi Bitir İşi</t>
  </si>
  <si>
    <t>Çürük Ali Mikrop Necati- Bembeyaz Dişler Necati’siz Gülüşler</t>
  </si>
  <si>
    <t>Grafi 2000 Ekibi</t>
  </si>
  <si>
    <t>Kral Şakir İlk Okuma -16- Ben Biz Hepimiz</t>
  </si>
  <si>
    <t>Kral Şakir İlk Okuma -18- Komodo Kurabiyeleri</t>
  </si>
  <si>
    <t>Kral Şakir İlk Okuma -14- Güneş Kadın</t>
  </si>
  <si>
    <t>Kral Şakir ilk okuma -10-Muhteşem Çevreciler</t>
  </si>
  <si>
    <t>Kral Şakir ilk okuma -7-Yaptığımız Seçimler</t>
  </si>
  <si>
    <t>Kral Şakir 5 - Dostum Bu Çok Havalı</t>
  </si>
  <si>
    <t>Kral Şakir ilk okuma -6-Afetten Korkma</t>
  </si>
  <si>
    <t>Kral Şakir ilk okuma -4 -Engelsiz Çevre</t>
  </si>
  <si>
    <t>Kral Şakir - Çizgi Roman Albüm 2</t>
  </si>
  <si>
    <t>Kral Şakir 2 - Macera Devam Ediyor</t>
  </si>
  <si>
    <t>Kral Şakir 3 - Anlatsam Film Olur</t>
  </si>
  <si>
    <t>Kral Şakir 4 - Hayat Kısa Filler Uçuyor</t>
  </si>
  <si>
    <t>Kral Şakir 11 - Çok Bekledim Seni Yaz Tatili !</t>
  </si>
  <si>
    <t>Kral Şakir 6 - Dürümler Karışık</t>
  </si>
  <si>
    <t>Kral Şakir 8 - Macera Adası</t>
  </si>
  <si>
    <t>Kral Şakir 10 - On Numara Macera</t>
  </si>
  <si>
    <t>Kral Şakir 13 - Cilala Parlat Bir Dürüm Patlat!</t>
  </si>
  <si>
    <t>Kral Şakir 9 - Muhtişim Dedektifler</t>
  </si>
  <si>
    <t>Kral Şakir 12 - Dikkat Kaygan Zemin</t>
  </si>
  <si>
    <t>Modayı Seviyoruz - Şarkıcılar</t>
  </si>
  <si>
    <t>Zivile Agurkyte</t>
  </si>
  <si>
    <t>Modayı Seviyoruz - Dansçılar</t>
  </si>
  <si>
    <t>Miyav Miyav Modaevi-Moda Başkentleri</t>
  </si>
  <si>
    <t>Miyav Miyav Modaevi-Arkadaşlarla Bir Gün</t>
  </si>
  <si>
    <t>Miyav Miyav Modaevi-Eğlence Parkı</t>
  </si>
  <si>
    <t>Miyav Miyav Modaevi-SüperStarlar</t>
  </si>
  <si>
    <t>Miyav Miyav Modaevi-Miyavgünü Kutlaması</t>
  </si>
  <si>
    <t>Miyav Miyav Modaevi-Süpermodeller Tatilde</t>
  </si>
  <si>
    <t>Miyav Miyav Modaevi - Süpermodellerin Villası</t>
  </si>
  <si>
    <t>Miyav Miyav Modaevi - Yıldızların Moda Çekimi</t>
  </si>
  <si>
    <t>Kral Şakir Uzay Macerası - Çıkartmalı Boyama Kitabı</t>
  </si>
  <si>
    <t>Kral Şakir ve Ailesi - Çıkartmalı Boyama Kitabı</t>
  </si>
  <si>
    <t>Kral Şakir Spor Zamanı / Çıkartmalı Boyama Kitabı</t>
  </si>
  <si>
    <t>Meraklı Fil - Dışarıda</t>
  </si>
  <si>
    <t>Meraklı Fil - Doğada</t>
  </si>
  <si>
    <t>Meraklı Fil - Sokakta</t>
  </si>
  <si>
    <t>Meraklı Fil - Evde</t>
  </si>
  <si>
    <t>Paylaşmayı Öğreniyoruz</t>
  </si>
  <si>
    <t>Dürüst Olmayı Öğreniyoruz</t>
  </si>
  <si>
    <t>Pisi Pisi ve Harika Bitki</t>
  </si>
  <si>
    <t>Pisi Pisi ve Sürpriz Hediye</t>
  </si>
  <si>
    <t>Yardım Etmeyi Öğreniyoruz</t>
  </si>
  <si>
    <t>İyi Bir İnsan Olmayı Öğreniyoruz</t>
  </si>
  <si>
    <t>Söz Dinlemeyi Öğreniyoruz</t>
  </si>
  <si>
    <t>Teşekkür Etmeyi Öğreniyoruz</t>
  </si>
  <si>
    <t>Şehrimizi Temiz Tutmayı Öğreniyoruz</t>
  </si>
  <si>
    <t>Güçlü Olmayı Öğreniyoruz</t>
  </si>
  <si>
    <t>Saygılı Olmayı Öğreniyoruz</t>
  </si>
  <si>
    <t>Evde Hayvan Beslemeyi Öğreniyoruz</t>
  </si>
  <si>
    <t>44 Cats - Boya ve Oyna</t>
  </si>
  <si>
    <t>44 Cats - Makarnanın Gücü</t>
  </si>
  <si>
    <t>Hayvanlar Eğlenceli Şekiller Deniz</t>
  </si>
  <si>
    <t>Hayvanlar Eğlenceli Şekiller Hayvanat Bahçesi</t>
  </si>
  <si>
    <t>Hayvanlar Eğlenceli Şekiller Orman</t>
  </si>
  <si>
    <t>En İyi Arkadaşım - Kurbağa</t>
  </si>
  <si>
    <t>En İyi Arkadaşım - Köpek</t>
  </si>
  <si>
    <t>Hayvanlar Eğlenceli Şekiller Çiftlik</t>
  </si>
  <si>
    <t>En İyi Arkadaşım - Koyun</t>
  </si>
  <si>
    <t>44 Cats - Ev Görevi</t>
  </si>
  <si>
    <t>44 Cats - Boya ve Oyna 2</t>
  </si>
  <si>
    <t>Moda Zamanı 1</t>
  </si>
  <si>
    <t>Moda Zamanı 3</t>
  </si>
  <si>
    <t>Moda Zamanı 4</t>
  </si>
  <si>
    <t>Moda Zamanı 2</t>
  </si>
  <si>
    <t>Thomas ve Arkadaşları - Yolcu Kalmasın</t>
  </si>
  <si>
    <t>Kral Şakir Boyama Kitabı - Cumburlop Denize</t>
  </si>
  <si>
    <t>Kral Şakir Boyama Kitabı - Mikrop Avcıları</t>
  </si>
  <si>
    <t>Thomas ve Arkadaşları-Eğlenceli Aktivite Kitabı</t>
  </si>
  <si>
    <t>Dünyaya Masallar</t>
  </si>
  <si>
    <t>44 Cats - Cesur Kedi Milady</t>
  </si>
  <si>
    <t>Periler Koyu</t>
  </si>
  <si>
    <t>Thomas ve Arkadaşları-Boyama ve Aktivite Kitabı</t>
  </si>
  <si>
    <t>Bilim Akademisi</t>
  </si>
  <si>
    <t>Thomas ve Arkadaşları-Avustralya'ya Gidiyor</t>
  </si>
  <si>
    <t>44 Cats - Korkusuz Köfte</t>
  </si>
  <si>
    <t>Bu Ne Dağınıklık Bebek Pie! - 44 Cats</t>
  </si>
  <si>
    <t>Süper kahraman kedi - 44 Cats</t>
  </si>
  <si>
    <t>Kral Şakir Muhtişim Eğitici Kartlar-Çarpım Tablosu</t>
  </si>
  <si>
    <t>Thomas ve Arkadaşları-Yeni Zelandaya Gidiyor</t>
  </si>
  <si>
    <t>İlk Sözlüğüm Hayvanlar</t>
  </si>
  <si>
    <t>44 Cats - Lampo Büyük Dost</t>
  </si>
  <si>
    <t>Kral Şakir - Çizgi Roman Albüm 1</t>
  </si>
  <si>
    <t>Dostum Bafi Kediler - 44 Cats</t>
  </si>
  <si>
    <t>Çocuk Kalbi</t>
  </si>
  <si>
    <t>Hayvanlar Eğlenceli Şekiller Set</t>
  </si>
  <si>
    <t>Tavşancıklar Serisi</t>
  </si>
  <si>
    <t>İlk Sözlüğüm Meyve Sebzeler</t>
  </si>
  <si>
    <t>Kral Şakir Boyama Kitabı - Son Dürümler</t>
  </si>
  <si>
    <t>Modayı Seviyoruz - Tokyo</t>
  </si>
  <si>
    <t>Astronot Akademisi</t>
  </si>
  <si>
    <t>Kral Şakir Muhtişim Eğitici Kartlar-Korsanlar Diyarı Hafıza Kartları</t>
  </si>
  <si>
    <t>Kral Şakir Muhtişim Eğitici Kartlar-İngilizce Hayvanlar</t>
  </si>
  <si>
    <t>İlk Sözlüğüm Renkler Sayılar Şekiller</t>
  </si>
  <si>
    <t>Kral Şakir Boyama Kitabı - Araçlar</t>
  </si>
  <si>
    <t>İlk Sözlüğüm Araçlar</t>
  </si>
  <si>
    <t>Kral Şakir Zihin Becerileri - Kodlama / 1</t>
  </si>
  <si>
    <t>Kral Şakir Zihin Becerileri - Dikkat ve Görsel Algı</t>
  </si>
  <si>
    <t>Kral Şakir Zihin Becerileri - Kodlama / 2</t>
  </si>
  <si>
    <t>Kral Şakir Zihin Becerileri - Matematik</t>
  </si>
  <si>
    <t>Kral Şakir Zihin Becerileri - Çizgiler</t>
  </si>
  <si>
    <t>Kral Şakir 1 - Tek Kişilik Dev Orkestra</t>
  </si>
  <si>
    <t>Kral Şakir Boyama Set (4 Kitap)</t>
  </si>
  <si>
    <t>Modayı Seviyoruz - Milano</t>
  </si>
  <si>
    <t>Moda Zamanı 4 Çeşit - Market</t>
  </si>
  <si>
    <t>Geek Kız 3 - Atarlı Model</t>
  </si>
  <si>
    <t>Çocuk Kitapları, Edebiyat</t>
  </si>
  <si>
    <t>Biz Bir Aileyiz</t>
  </si>
  <si>
    <t>Lebron JAMES</t>
  </si>
  <si>
    <t>Nutuk</t>
  </si>
  <si>
    <t>M. Kemal Atatürk</t>
  </si>
  <si>
    <t>Enola Holmes 4: Tuhaf Pembe Yelpaze Vakası</t>
  </si>
  <si>
    <t>Robin Hood 1: Bilgisayar Korsanlığı, Soygunlar&amp; Alevli Oklar</t>
  </si>
  <si>
    <t>Sırça Köşk - Sabahattin Ali'den Masallar</t>
  </si>
  <si>
    <t>Sabahattin ALİ</t>
  </si>
  <si>
    <t>Kral Şakir İlk Okuma 30: Geleceği Gören Atatürk</t>
  </si>
  <si>
    <t>Kral Şakir İlk Okuma 28: Dünyayı Değiştirecek Robotlar</t>
  </si>
  <si>
    <t>Kral Şakir İlk Okuma 25: Oyuncak Ayının Uzay Macerası</t>
  </si>
  <si>
    <t>Kral Şakir İlk Okuma 27: Çocuk Rozeti</t>
  </si>
  <si>
    <t>Kral Şakir İlk Okuma 22: Oyuncak Günü</t>
  </si>
  <si>
    <t>Kral Şakir İlk Okuma 23: Muhteşem Kampçılar</t>
  </si>
  <si>
    <t>Kral Şakir İlk Okuma 29: Yıldızlı Uçaklar</t>
  </si>
  <si>
    <t>Kral Şakir İlk Okuma 21: Kendimi İfade Edebiliyorum</t>
  </si>
  <si>
    <t>Kral Şakir İlk Okuma 24: İnternette Yolculuk</t>
  </si>
  <si>
    <t>Kral Şakir İlk Okuma 26: Oyun Geliştiriyoruz</t>
  </si>
  <si>
    <t>Ah Bu Şarkıların</t>
  </si>
  <si>
    <t>: Anıl Çetinel Örselli</t>
  </si>
  <si>
    <t>Edebiyat</t>
  </si>
  <si>
    <t>Kaybolan Şimşek Gibi</t>
  </si>
  <si>
    <t>ADA PALMER</t>
  </si>
  <si>
    <t>Aklın İç Kalesi</t>
  </si>
  <si>
    <t>Adnan BİNYAZAR</t>
  </si>
  <si>
    <t>Adrian Tchaikovsky</t>
  </si>
  <si>
    <t>Yıkımın Çocukları</t>
  </si>
  <si>
    <t>Set-Bloodborne Serisi (4 Kitap Takım)</t>
  </si>
  <si>
    <t>ALEŠ KOT</t>
  </si>
  <si>
    <t>Bloodborne #2: Şifa Açlığı</t>
  </si>
  <si>
    <t>Bloodborne #1: Uykunun Ölümü</t>
  </si>
  <si>
    <t>Bloodborne #3: Kargaların Şarkısı</t>
  </si>
  <si>
    <t>Bloodborne #4: Peçe, Paramparça</t>
  </si>
  <si>
    <t>En Karanlık Sırrın</t>
  </si>
  <si>
    <t>AMANDA JENNINGS</t>
  </si>
  <si>
    <t>New York Cadıları</t>
  </si>
  <si>
    <t>Ami McKay</t>
  </si>
  <si>
    <t>Gönüllü Sürgün</t>
  </si>
  <si>
    <t>Ayşe ERBULAK</t>
  </si>
  <si>
    <t>Cinayet A.Ş.</t>
  </si>
  <si>
    <t>Hoşça Kal Zaman</t>
  </si>
  <si>
    <t>Belma SEZİK</t>
  </si>
  <si>
    <t>Yalnızlığın Sonu</t>
  </si>
  <si>
    <t>Benedict Wells</t>
  </si>
  <si>
    <t>Zorlu Topraklar</t>
  </si>
  <si>
    <t>Şüphe</t>
  </si>
  <si>
    <t>Bilge CEYLANİ ÇAKIR</t>
  </si>
  <si>
    <t>Hoşt</t>
  </si>
  <si>
    <t>Burak İhsan</t>
  </si>
  <si>
    <t>Haziran Kalsın</t>
  </si>
  <si>
    <t>Emily Paris’te</t>
  </si>
  <si>
    <t>Catherine Kalengula</t>
  </si>
  <si>
    <t>Geri Viteste Hız Yapanlar</t>
  </si>
  <si>
    <t>Cenk Uras</t>
  </si>
  <si>
    <t>Ceren Gündoğan</t>
  </si>
  <si>
    <t>Atık İnsanları</t>
  </si>
  <si>
    <t>Chen Qiufan</t>
  </si>
  <si>
    <t>Rünlerin Yankıları</t>
  </si>
  <si>
    <t>Christina Courtenay</t>
  </si>
  <si>
    <t>Derindeki Her Şey</t>
  </si>
  <si>
    <t>DAISY JOHNSON</t>
  </si>
  <si>
    <t>ARTIK BİLİYORUM</t>
  </si>
  <si>
    <t>Dan LEWIS</t>
  </si>
  <si>
    <t>Dünyaya Düşen Adam</t>
  </si>
  <si>
    <t>Dan Watters ve Dev Pramanik</t>
  </si>
  <si>
    <t>Akın</t>
  </si>
  <si>
    <t>Daniel SUAREZ</t>
  </si>
  <si>
    <t>Olağanüstü Maceralar</t>
  </si>
  <si>
    <t>Daniel WALLECE</t>
  </si>
  <si>
    <t>Vahiyci</t>
  </si>
  <si>
    <t>Daryl GREGORY</t>
  </si>
  <si>
    <t>Çeper</t>
  </si>
  <si>
    <t>DEMET ÇALTEPE</t>
  </si>
  <si>
    <t>Valhalla Blues</t>
  </si>
  <si>
    <t>Deniz Ayral</t>
  </si>
  <si>
    <t>Bir Kelebeği Yakalamak</t>
  </si>
  <si>
    <t>Deniz Sevinçli</t>
  </si>
  <si>
    <t>Demir Kelebek: Ebru Nurluoğlu’nun Hatıra Defteri</t>
  </si>
  <si>
    <t>Derya Ayyıldız</t>
  </si>
  <si>
    <t>Alevler Kenti</t>
  </si>
  <si>
    <t>Don WINSLOW</t>
  </si>
  <si>
    <t>Tuzak Kapı</t>
  </si>
  <si>
    <t>Dreda Say Mitchell</t>
  </si>
  <si>
    <t>Boş Oda</t>
  </si>
  <si>
    <t>Gri Kız</t>
  </si>
  <si>
    <t>Düşüncenin Canı</t>
  </si>
  <si>
    <t>Emin ÖZDEMİR</t>
  </si>
  <si>
    <t>Geçit : Hikâyem Ve Ötesi (Ciltli)</t>
  </si>
  <si>
    <t>Esra OFLAZ GÜVENKAYA</t>
  </si>
  <si>
    <t>Geçit:Hikâyem Ve Ötesi</t>
  </si>
  <si>
    <t>Rüzgar Koridoru</t>
  </si>
  <si>
    <t>Ezgi Özbek Şenel</t>
  </si>
  <si>
    <t>Feridun ANDAÇ</t>
  </si>
  <si>
    <t>Hassas Kalp Hikayeleri</t>
  </si>
  <si>
    <t>Üstümüzdeki Gül Yaprağı</t>
  </si>
  <si>
    <t>Kültürsüzlüğümüzün Dört Mevsimi</t>
  </si>
  <si>
    <t>Yaşar Kemal - Bir Ömür Edebiyat</t>
  </si>
  <si>
    <t>Paris Bir Yalnızlıktır</t>
  </si>
  <si>
    <t>Türkân Şoray ile Yüz Yüze</t>
  </si>
  <si>
    <t>Doğan Hızlan’la Denemenin Dönencesinde</t>
  </si>
  <si>
    <t>Ferhad ile Şirin</t>
  </si>
  <si>
    <t>Genç Meslektaşıma Mektuplar</t>
  </si>
  <si>
    <t>Kaplıcada Son Yaz</t>
  </si>
  <si>
    <t>Yeşim Savaşı: Yeşil Kemik Destanı İkinci Kitap</t>
  </si>
  <si>
    <t>Fonda Lee</t>
  </si>
  <si>
    <t>Yeşim Şehri</t>
  </si>
  <si>
    <t>Dava</t>
  </si>
  <si>
    <t>Franz KAFKA</t>
  </si>
  <si>
    <t>Dönüşüm</t>
  </si>
  <si>
    <t>Radikal</t>
  </si>
  <si>
    <t>Funda Özşener</t>
  </si>
  <si>
    <t>Anlatıcı Mağazası</t>
  </si>
  <si>
    <t>Furkan Kemer</t>
  </si>
  <si>
    <t>George ORWELL</t>
  </si>
  <si>
    <t>Giovanna FLETCHER</t>
  </si>
  <si>
    <t>Aynı Sabaha Uyanmak</t>
  </si>
  <si>
    <t>Gülgez</t>
  </si>
  <si>
    <t>Fahişe Çilekler</t>
  </si>
  <si>
    <t>Beşinci Mevsim</t>
  </si>
  <si>
    <t>Biblos’ta Bir Sedir Ağacı</t>
  </si>
  <si>
    <t>Kılları Yolunmuş Maymun</t>
  </si>
  <si>
    <t>Güney DAL</t>
  </si>
  <si>
    <t>Gelibolu'ya Kısa Bir Yolculuk</t>
  </si>
  <si>
    <t>Zaman Makinesi</t>
  </si>
  <si>
    <t>H. G. WELLS</t>
  </si>
  <si>
    <t>Nü Peride</t>
  </si>
  <si>
    <t>Hakan AKDOĞAN</t>
  </si>
  <si>
    <t>Varlık ve Piçlik</t>
  </si>
  <si>
    <t>Nü Peride Özel Baskı</t>
  </si>
  <si>
    <t>Kirpi Mesafesi</t>
  </si>
  <si>
    <t>Struma - Karanlıkta Bir Ninni</t>
  </si>
  <si>
    <t>İlişmek</t>
  </si>
  <si>
    <t>Mai ve Siyah</t>
  </si>
  <si>
    <t>Halid Ziya UŞAKLIGİL</t>
  </si>
  <si>
    <t>Aşk-ı Memnu</t>
  </si>
  <si>
    <t>Athena’nın Çocuğu: Yunan Kadınları Serisi</t>
  </si>
  <si>
    <t>Hannah Lynn</t>
  </si>
  <si>
    <t>Halaza</t>
  </si>
  <si>
    <t>Hatice Kocabay</t>
  </si>
  <si>
    <t>Geek Kız 6 Sonsuza Kadar Geek</t>
  </si>
  <si>
    <t>Jayne Ann KRENTZ</t>
  </si>
  <si>
    <t>Yol</t>
  </si>
  <si>
    <t>Kayıp</t>
  </si>
  <si>
    <t>O Yaz</t>
  </si>
  <si>
    <t>Jeniffer Weiner</t>
  </si>
  <si>
    <t>Acil Durumda Kırınız</t>
  </si>
  <si>
    <t>Jessica WINTER</t>
  </si>
  <si>
    <t>Buz</t>
  </si>
  <si>
    <t>John Kåre Raake</t>
  </si>
  <si>
    <t>Kameron HURLEY</t>
  </si>
  <si>
    <t>Işık Tugayı</t>
  </si>
  <si>
    <t>Karen KINGSBURY</t>
  </si>
  <si>
    <t>Şans</t>
  </si>
  <si>
    <t>Günbatımının Peşinde</t>
  </si>
  <si>
    <t>Aşk Hikayesi</t>
  </si>
  <si>
    <t>Değişim</t>
  </si>
  <si>
    <t>Kirsten Miller</t>
  </si>
  <si>
    <t>Emily ve Einstein</t>
  </si>
  <si>
    <t>Linda Francis LEE</t>
  </si>
  <si>
    <t>Sadakat</t>
  </si>
  <si>
    <t>Marco Missiroli</t>
  </si>
  <si>
    <t>Margit Ruile</t>
  </si>
  <si>
    <t>İKİZ KOD</t>
  </si>
  <si>
    <t>Göklerdeki Yazgı: Astronot Kadın Serisi – İkinci Kitap</t>
  </si>
  <si>
    <t>Mary Robinette Kowal</t>
  </si>
  <si>
    <t>Yıldızları Hesaplamak - Astronot Kadın Serisi – Birinci kitap</t>
  </si>
  <si>
    <t>Örümceğin Mesajı</t>
  </si>
  <si>
    <t>Marybeth Mayhew Whalen</t>
  </si>
  <si>
    <t>Lovecraft Country</t>
  </si>
  <si>
    <t>Matt Ruff</t>
  </si>
  <si>
    <t>Meltem ARIKAN</t>
  </si>
  <si>
    <t>Umut Lanettir</t>
  </si>
  <si>
    <t>Kitap - Sondan Sonra</t>
  </si>
  <si>
    <t>Murat HİÇYILMAZ</t>
  </si>
  <si>
    <t>Namık DOYMUŞ</t>
  </si>
  <si>
    <t>Devletin Sahipleri</t>
  </si>
  <si>
    <t>İsyan İsyan</t>
  </si>
  <si>
    <t>Enola Holmes 5: Şifreli Kabarık Etek Vakası</t>
  </si>
  <si>
    <t>Enola Holmes - Kayıp Marki Vakası</t>
  </si>
  <si>
    <t>Enola Holmes 3 Tuhaf Buketler Vakası</t>
  </si>
  <si>
    <t>Kadın Azmağı</t>
  </si>
  <si>
    <t>Nevzat ÇAKIR</t>
  </si>
  <si>
    <t>Üç Kar Tanrıçası</t>
  </si>
  <si>
    <t>Ama Sizden Değilim</t>
  </si>
  <si>
    <t>Çatı Katı</t>
  </si>
  <si>
    <t>Seni Feda Etmeyeceğim</t>
  </si>
  <si>
    <t>Orhan Veli - Bütün Şiirleri</t>
  </si>
  <si>
    <t>Orhan Veli KANIK</t>
  </si>
  <si>
    <t>Anasuni Uzay Gemisi</t>
  </si>
  <si>
    <t>Ozan Ertürk</t>
  </si>
  <si>
    <t>Ruhban</t>
  </si>
  <si>
    <t>Yedi Canlı Cumhuriyet</t>
  </si>
  <si>
    <t>Özdemir İNCE</t>
  </si>
  <si>
    <t>Sonun Sonu</t>
  </si>
  <si>
    <t>Yaşar Kemal Türkiye'dir</t>
  </si>
  <si>
    <t>Mevsimsiz Yazılar</t>
  </si>
  <si>
    <t>Ne Altın Ne Gümüş</t>
  </si>
  <si>
    <t>Cumhuriyet’in Üç Fedaisi</t>
  </si>
  <si>
    <t>Dinozorca, Çile Törenleri: Edebiyat ve Siyaset Yazıları 2</t>
  </si>
  <si>
    <t>Bu Ne Biçim Memleket, Yaşasın Cumhuriyet</t>
  </si>
  <si>
    <t>Kayıp Rota - Kayıp Rota Üçlemesi 1. Kitap</t>
  </si>
  <si>
    <t>Özgen BİÇGİN</t>
  </si>
  <si>
    <t>Kan Tiyatrosu</t>
  </si>
  <si>
    <t>Mavi Tuzak - Kayıp Rota Üçlemesi 2. Kitap</t>
  </si>
  <si>
    <t>Pruva Neta - Kayıp Rota Üçlemesi 3. Kitap</t>
  </si>
  <si>
    <t>Paula DALY</t>
  </si>
  <si>
    <t>Sen Kaybolduğundan Beri</t>
  </si>
  <si>
    <t>Umudum Sensin</t>
  </si>
  <si>
    <t>Sevgili Çocuk</t>
  </si>
  <si>
    <t>Romy Hausmann</t>
  </si>
  <si>
    <t>Marta Uyuyor</t>
  </si>
  <si>
    <t>Medusa</t>
  </si>
  <si>
    <t>Rosie Hewlett</t>
  </si>
  <si>
    <t>Sıradışı Yıldızların Işığı</t>
  </si>
  <si>
    <t>Ryka Aoki</t>
  </si>
  <si>
    <t>Kuyucaklı Yusuf</t>
  </si>
  <si>
    <t>Kürk Mantolu Madonna</t>
  </si>
  <si>
    <t>İçimizdeki Şeytan</t>
  </si>
  <si>
    <t>Bana Gelince Ben Hep Aşığım</t>
  </si>
  <si>
    <t>Sandro SETTIMJ</t>
  </si>
  <si>
    <t>Gök Mavi Göz Mavi</t>
  </si>
  <si>
    <t>Servet Şan Durukan</t>
  </si>
  <si>
    <t>Set-Avatar Üstün Taraf (3 Cilt Takım)</t>
  </si>
  <si>
    <t>Sherri L. Smith</t>
  </si>
  <si>
    <t>Avatar Üstün Taraf - Cilt 1</t>
  </si>
  <si>
    <t>Avatar Üstün Taraf - Cilt 2</t>
  </si>
  <si>
    <t>Avatar Üstün Taraf - Cilt 3</t>
  </si>
  <si>
    <t>Annem Zeytin ve Çay</t>
  </si>
  <si>
    <t>Sibel Oğuz</t>
  </si>
  <si>
    <t>Bir Sürüngenin Anıları</t>
  </si>
  <si>
    <t>Silje O. Ulstein</t>
  </si>
  <si>
    <t>Yakıcı Sır</t>
  </si>
  <si>
    <t>Stefan ZWEIG</t>
  </si>
  <si>
    <t>Bir Kadının Yaşamından 24 Saat</t>
  </si>
  <si>
    <t>Karmaşık Duygular</t>
  </si>
  <si>
    <t>Amok Koşucusu</t>
  </si>
  <si>
    <t>Korku</t>
  </si>
  <si>
    <t>Satranç</t>
  </si>
  <si>
    <t>Olağanüstü Bir Gece</t>
  </si>
  <si>
    <t>Bilinmeyen Bir Kadının Mektubu</t>
  </si>
  <si>
    <t>Vidalar</t>
  </si>
  <si>
    <t>Sulhi DÖLEK</t>
  </si>
  <si>
    <t>Korugan</t>
  </si>
  <si>
    <t>Sana da Güle Güle Nezahat</t>
  </si>
  <si>
    <t>Şafak Baba Pala</t>
  </si>
  <si>
    <t>Marion Lane ve Gece Yarısı Cinayeti</t>
  </si>
  <si>
    <t>T.A. Willberg</t>
  </si>
  <si>
    <t>Rosewater İsyan - Wormwood Üçlemesi 2</t>
  </si>
  <si>
    <t>Tade Thompson</t>
  </si>
  <si>
    <t>Rosewater İstila</t>
  </si>
  <si>
    <t>Kurtlaşmak</t>
  </si>
  <si>
    <t>Simyacının Kızının Tuhaf Hikâyesi</t>
  </si>
  <si>
    <t>Theodora GOSS</t>
  </si>
  <si>
    <t>Güzel Canavar İçin Avrupa Seyahati - Athena Kulübü'nün Olağanüstü Maceraları</t>
  </si>
  <si>
    <t>Tülay FERAH</t>
  </si>
  <si>
    <t>Sol Yanım Kömür Karası</t>
  </si>
  <si>
    <t>İstanbul Kadınları</t>
  </si>
  <si>
    <t>Kırk Kent Kırk Düş</t>
  </si>
  <si>
    <t>Uğur KÖKDEN</t>
  </si>
  <si>
    <t>Megaverse</t>
  </si>
  <si>
    <t>Uzay Görmüş</t>
  </si>
  <si>
    <t>Gül Kokusunun Sesini Duyan Nezihe Meriç</t>
  </si>
  <si>
    <t>Ülker İnce</t>
  </si>
  <si>
    <t>Sonsuzluk Odası Öyküleri</t>
  </si>
  <si>
    <t>Ümit KİREÇÇİ</t>
  </si>
  <si>
    <t>Geldiğimi Asla Görmedin</t>
  </si>
  <si>
    <t>Vera Kurian</t>
  </si>
  <si>
    <t>Bir Ay İki Çiçek</t>
  </si>
  <si>
    <t>Vuslat Işık</t>
  </si>
  <si>
    <t>Ömrümü Yedi Kadınlar</t>
  </si>
  <si>
    <t>Yudum İşbecer</t>
  </si>
  <si>
    <t>Bir Şarkı Gibiydi</t>
  </si>
  <si>
    <t>Zeyyat SELİMOĞLU</t>
  </si>
  <si>
    <t>Aramızdaydı O Gün</t>
  </si>
  <si>
    <t>Karaya Vurdu Deniz</t>
  </si>
  <si>
    <t>Koca Denizde İki Nokta</t>
  </si>
  <si>
    <t>Direğin Tepesinde Bir Adam</t>
  </si>
  <si>
    <t>Çiçekli Dağ Sokağı</t>
  </si>
  <si>
    <t>Tutkunun Köşeleri</t>
  </si>
  <si>
    <t>Kavganın Sonu ve Başı</t>
  </si>
  <si>
    <t>Kıçüstünde Toplantı</t>
  </si>
  <si>
    <t>Deprem</t>
  </si>
  <si>
    <t>Soyunanlar</t>
  </si>
  <si>
    <t>O UYUMADAN ÖNCE</t>
  </si>
  <si>
    <t>Yaklaşık 40 Çöp</t>
  </si>
  <si>
    <t>Bir Amerikan Evliliği</t>
  </si>
  <si>
    <t>FIRILDAK AİLESİ</t>
  </si>
  <si>
    <t>Gönlümdeki Güz</t>
  </si>
  <si>
    <t>Yüzmek, Yaşamak ve Olma Arzusu</t>
  </si>
  <si>
    <t>Edebiyat, Kişisel Gelişim, Psikoloji</t>
  </si>
  <si>
    <t>Bu Da Geçecek - Değişim, Kriz ve Umut Dolu Başlangıç Hikâyeleri</t>
  </si>
  <si>
    <t>Julia Samuel</t>
  </si>
  <si>
    <t>Edebiyat, Psikoloji</t>
  </si>
  <si>
    <t>Eğitim ve Ders Kitapları</t>
  </si>
  <si>
    <t>Oyun Yazarlığı</t>
  </si>
  <si>
    <t>Mayo Clinic Sağlıklı Gebelik Rehberi</t>
  </si>
  <si>
    <t>Ev Aile Çocuk</t>
  </si>
  <si>
    <t>Bebeğinizin İlk Yılı Rehberi</t>
  </si>
  <si>
    <t>Ev Aile Çocuk, Sağlık</t>
  </si>
  <si>
    <t>Güpegündüz Hırsız Gibi</t>
  </si>
  <si>
    <t>Slavoj ZIZEK</t>
  </si>
  <si>
    <t>Felsefe Sosyoloji Antropoloji</t>
  </si>
  <si>
    <t>Umutsuz Olma Cesareti</t>
  </si>
  <si>
    <t>Hayal Kutusu Boyama Kitabı - Hayvanlar</t>
  </si>
  <si>
    <t>Hobi</t>
  </si>
  <si>
    <t>Hayal Kutusu Boyama Kitabı - Doğa</t>
  </si>
  <si>
    <t>Yemin Ederim Bunu Ben de Düşünmüştüm</t>
  </si>
  <si>
    <t>Ali SEFÜNÇ</t>
  </si>
  <si>
    <t>Kişisel Gelişim</t>
  </si>
  <si>
    <t>Azın Bereketi - Japonya Kırsalından Sade Yaşam Dersleri</t>
  </si>
  <si>
    <t>Andy Couturier</t>
  </si>
  <si>
    <t>Aynı Ben Değilim</t>
  </si>
  <si>
    <t>Didar Kantarcı BOĞDA</t>
  </si>
  <si>
    <t>Annelik Geliyorum Demez</t>
  </si>
  <si>
    <t>Kendinden Kaçarken Yakaladım Seni: Mutluluk Kılavuzu</t>
  </si>
  <si>
    <t>Dr. Ebru NURLUOĞLU</t>
  </si>
  <si>
    <t>Denemeyi Deniyorum</t>
  </si>
  <si>
    <t>Vaha</t>
  </si>
  <si>
    <t>Mutluluk Şimdi!</t>
  </si>
  <si>
    <t>Jesse Sands</t>
  </si>
  <si>
    <t>Farkındalık Şimdi!</t>
  </si>
  <si>
    <t>Sadelik Şimdi!</t>
  </si>
  <si>
    <t>Bolluk Şimdi!</t>
  </si>
  <si>
    <t>Bilmiyorum Deme Rehberi</t>
  </si>
  <si>
    <t>Leah Hager COHEN</t>
  </si>
  <si>
    <t>Çocuk Aklına Yolculuk</t>
  </si>
  <si>
    <t>Minimalizm: Anlamlı Bir Yaşam</t>
  </si>
  <si>
    <t>Ryan Nicodemus</t>
  </si>
  <si>
    <t>Minimalizm: Geriye Kalan Her Şey</t>
  </si>
  <si>
    <t>Ryan Nicodemus,Joshua Fields Millburn</t>
  </si>
  <si>
    <t>Minimalizm: İnsanları Sev Eşyaları Kullan</t>
  </si>
  <si>
    <t>Yoga Terapi El Kitabı 1</t>
  </si>
  <si>
    <t>Cumhuriyetin Şairi Nazım Hikmet Cumhuriyetsiz Şair Necip Fazıl</t>
  </si>
  <si>
    <t>Politika ve Siyaset</t>
  </si>
  <si>
    <t>Yüzü Olmayan Adam - Bir Nörologdan Hikâyeler</t>
  </si>
  <si>
    <t>Christof KESSLER</t>
  </si>
  <si>
    <t>Sağlık</t>
  </si>
  <si>
    <t>Ayurveda Sağlıklı ve Mutlu Yaşamın Sırları</t>
  </si>
  <si>
    <t>Eve ADAMSON,Dr. Kulreet Chaudhary</t>
  </si>
  <si>
    <t>Her Ailenin Bir Hikayesi Vardır</t>
  </si>
  <si>
    <t>Erteleme - Nedenleri ve Çözümleri</t>
  </si>
  <si>
    <t>Bal Porsuğu Puki</t>
  </si>
  <si>
    <t>KARA KÖPEK TANGO</t>
  </si>
  <si>
    <t>Kelebekler Vadisi'nin Sessiz Perileri</t>
  </si>
  <si>
    <t>Bilim Okulu Meta Dünyalılara Yolculuk</t>
  </si>
  <si>
    <t>Kartela</t>
  </si>
  <si>
    <t>Hayvan Çiftliği</t>
  </si>
  <si>
    <t>Dünyalıların Geleceği - İnsanlığın Tarihöncesinin Sonu</t>
  </si>
  <si>
    <t>Marc AUGÉ</t>
  </si>
  <si>
    <t>Kodlama Akademisi</t>
  </si>
  <si>
    <t>Sean McManus</t>
  </si>
  <si>
    <t>Pilot Akademisi</t>
  </si>
  <si>
    <t>Set Pisi Pisi Serisi - 4 Kitap</t>
  </si>
  <si>
    <t>Küçük Tavşancık - Hava Durumu</t>
  </si>
  <si>
    <t>Öykülere Gizlenen Sayılar set 10 kitap</t>
  </si>
  <si>
    <t>Kral Şakir Geri Dönüşüm Boyama - 1</t>
  </si>
  <si>
    <t>ARKADAŞLIK HİKAYELERİ Set 2 kitap</t>
  </si>
  <si>
    <t>Bloodborne #5: Fenerli Kadın</t>
  </si>
  <si>
    <t>Öykülere Gizlenen Renkler Set 10 kitap</t>
  </si>
  <si>
    <t>Çok Komik Bir Masal</t>
  </si>
  <si>
    <t>Kırlangıçlar- Çocuklar İçin Seçme Öyküler</t>
  </si>
  <si>
    <t>Çiçek Kitaplar Serisi</t>
  </si>
  <si>
    <t>En İyi Arkadaşım Sensin Serisi-16 Kitap</t>
  </si>
  <si>
    <t>Şans (Yeni Baskı)</t>
  </si>
  <si>
    <t>Aynısını Yaptım Olmadı</t>
  </si>
  <si>
    <t>Küçük Tavşancık - Şekiller</t>
  </si>
  <si>
    <t>Sanal Kent</t>
  </si>
  <si>
    <t>Küçük Tavşancık - Araçlar</t>
  </si>
  <si>
    <t>Harika Boyama Kitabı - 4</t>
  </si>
  <si>
    <t>Harika Boyama Kitabı - 2</t>
  </si>
  <si>
    <t>Violet Veil’in Gizemi</t>
  </si>
  <si>
    <t>Küçük Tavşancık - Aile</t>
  </si>
  <si>
    <t>Özel Kesim Lisanslı Boyama Kitapları</t>
  </si>
  <si>
    <t>Küçük Tavşancık - Yuva</t>
  </si>
  <si>
    <t>Harika Boyama Kitabı - 3</t>
  </si>
  <si>
    <t>Meraklı Fil Set 4 Kitap</t>
  </si>
  <si>
    <t>Harika Boyama Kitabı - 1</t>
  </si>
  <si>
    <t>Şşşş</t>
  </si>
  <si>
    <t>Kral Şakir İlk Okuma -20- Reddedebilme Sanatı</t>
  </si>
  <si>
    <t>Gelebilir miyim?</t>
  </si>
  <si>
    <t>Kral Şakir Zihin Becerileri - Dikkat Geliştirme Becerileri</t>
  </si>
  <si>
    <t>Kral Şakir 100. Yıl Özel Kupa 3</t>
  </si>
  <si>
    <t>Öğreniyoruz Set (10 Kitap)</t>
  </si>
  <si>
    <t>Kral Şakir Geri Dönüşüm Boyama - 2</t>
  </si>
  <si>
    <t>Kral Şakir Geri Dönüşüm Boyama - 3</t>
  </si>
  <si>
    <t>Kral Şakir Geri Dönüşüm Boyama - 4</t>
  </si>
  <si>
    <t>Pisi Pisi Serisi</t>
  </si>
  <si>
    <t>Set Meraklı Fil Serisi - 4 Kitap</t>
  </si>
  <si>
    <t>Sayfa Sayısı</t>
  </si>
  <si>
    <t>Yeni Fiyat</t>
  </si>
  <si>
    <t>BİR</t>
  </si>
  <si>
    <t>Sanaa Mohammad</t>
  </si>
  <si>
    <t>Antoine de Saint</t>
  </si>
  <si>
    <t>Haluk Can Dizdaroğlu,</t>
  </si>
  <si>
    <t>Söz ve Yazı Tarih Bağışlamaz - Edebiyat ve Siyaset Yaz.1</t>
  </si>
  <si>
    <t>Rosewater Kurtuluş/ Wormwood Üçlemesi – 3. Kitap</t>
  </si>
  <si>
    <t>Rik KUIPER,Tonie MUD</t>
  </si>
  <si>
    <t>Steve STEWART-WIL</t>
  </si>
  <si>
    <t>KRAL SAKIR BOYAMA SAATI - CIKARTMALI BOYAMA (EKP)</t>
  </si>
  <si>
    <t>BARKOD</t>
  </si>
  <si>
    <t>PRDNAME</t>
  </si>
  <si>
    <t>YENİ FİYAT</t>
  </si>
  <si>
    <t>Enola Holmes 1: Kayıp Marki Vakası</t>
  </si>
  <si>
    <t>Enola Holmes 3: Tuhaf Buketler Vakası</t>
  </si>
  <si>
    <t>Enola Holmes 2: Solak Leydi Vakası</t>
  </si>
  <si>
    <t>Hayvanlar Eğlenceli Şekiller Market</t>
  </si>
  <si>
    <t>HAYVANLAR EGLENCELI SEKILLER CIFTLIK (ÇKA)</t>
  </si>
  <si>
    <t>HAYVANLAR EGLENCELI SEKILLER DENIZ (ÇKA)</t>
  </si>
  <si>
    <t>HAYVANLAR EGLENCELI SEKILLER HAYVANAT BAHCES (ÇKA)</t>
  </si>
  <si>
    <t>HAYVANLAR EGLENCELI SEKILLER ORMAN (ÇKA)</t>
  </si>
  <si>
    <t>Kral Şakir Boyama Market</t>
  </si>
  <si>
    <t>KRAL SAKIR SPOR ZAMANI / CIKARTMALI BOYAMA K (EKP)</t>
  </si>
  <si>
    <t>KRAL SAKIR UZAY MACERASI - CIKARTMALI BOYAMA (EKP)</t>
  </si>
  <si>
    <t>KRAL SAKIR VE AILESI - CIKARTMALI BOYAMA KIT (EKP)</t>
  </si>
  <si>
    <t>Meraklı Fil Serisi Market</t>
  </si>
  <si>
    <t>MERAKLI FIL - DISARIDA (EKP)</t>
  </si>
  <si>
    <t>MERAKLI FIL - DOGADA (EKP)</t>
  </si>
  <si>
    <t>MERAKLI FIL - EVDE (EKP)</t>
  </si>
  <si>
    <t>MERAKLI FIL - SOKAKTA (EKP)</t>
  </si>
  <si>
    <t>Moda Zamanı - Market</t>
  </si>
  <si>
    <t>MODA ZAMANI 1 (EKP)</t>
  </si>
  <si>
    <t>MODA ZAMANI 2 (EKP)</t>
  </si>
  <si>
    <t>MODA ZAMANI 3 (EKP)</t>
  </si>
  <si>
    <t>MODA ZAMANI 4 (EKP)</t>
  </si>
  <si>
    <t>Öğreniyoruz Serisi Market</t>
  </si>
  <si>
    <t>Pisi Pisi Serisi (Market)</t>
  </si>
  <si>
    <t>PISI PISI VE DOGUM GUNU (EKP)</t>
  </si>
  <si>
    <t>PISI PISI VE FARE BIDIK (EKP)</t>
  </si>
  <si>
    <t>PISI PISI VE HARIKA BITKI (EKP)</t>
  </si>
  <si>
    <t>PISI PISI VE SURPRIZ HEDIYE (EKP)</t>
  </si>
  <si>
    <t>Rosewater Kurtuluş/ Wormwood Üçlemesi – Üçüncü Kitap</t>
  </si>
  <si>
    <t>Set-Pisi Pisi Serisi - 4 Kitap</t>
  </si>
  <si>
    <t>Söz ve Yazı Tarih Bağışlamaz - Edebiyat ve Siyaset Yazıları / 1</t>
  </si>
  <si>
    <t>Tavşancıklar Serisi Market</t>
  </si>
  <si>
    <t>COK OZEL BIR SEY! (EKP)</t>
  </si>
  <si>
    <t>MUHTESEM BIR KUTU! (EKP)</t>
  </si>
  <si>
    <t>BUGUN KIMSEYI GORMEK ISTEMIYORUM! (EKP)</t>
  </si>
  <si>
    <t>Yaralı Rüzgar</t>
  </si>
  <si>
    <t>SET-ARKADASLIK HIKAYELERI (2 KITAP SET) (EKP)</t>
  </si>
  <si>
    <t>SET-AVATAR USTUN TARAF (3 CILT TAKIM) (EKP)</t>
  </si>
  <si>
    <t>SET-BEBEK BAKIMI KITAPLARI SETI (2 KITAP) (EKP)</t>
  </si>
  <si>
    <t>SET-BILIM OKULU KITAPLARI (2 KITAP) (EKP)</t>
  </si>
  <si>
    <t>SET-BILIM OKULU SERISI (2 KITAP SET) (EKP)</t>
  </si>
  <si>
    <t>SET-BLOODBORNE SERISI (4 KITAP TAKIM) (EKP)</t>
  </si>
  <si>
    <t>SET-COCUKLAR ICIN EDEBIYAT (3 KITAP SET) (EKP)</t>
  </si>
  <si>
    <t>SET-COCUKLAR ICIN EDEBIYAT SERISI (3 KITAP) (EKP)</t>
  </si>
  <si>
    <t>SET-CURUK ALI SERISI / 2 KITAP TAKIM (EKP)</t>
  </si>
  <si>
    <t>SET-ENOLA HOLMES SETI (3 KITAP TAKIM) (EKP)</t>
  </si>
  <si>
    <t>SET-HAYAL KUTUSU BOYAMA SERISI (2 KITAP) (EKP)</t>
  </si>
  <si>
    <t>SET-HAYLAZ KUZEY SERISI / 2 KITAP TAKIM (EKP)</t>
  </si>
  <si>
    <t>SET-ICAT CIKARMA (2 KITAP) (EKP)</t>
  </si>
  <si>
    <t>SET-KRAL SAKIR ILK OKUMA 2. SERI (10 KITAP) (EKP)</t>
  </si>
  <si>
    <t>SET-KRAL SAKIR ILK OKUMA KITAPLARI (10 KITAP (EKP)</t>
  </si>
  <si>
    <t>SET-KRAL SAKIR MIKROP AVCILARI-CUMBURLOP (2 (EKP)</t>
  </si>
  <si>
    <t>SET-MAVI GECE KEDISI PIKSEL (2 KITAP) (EKP)</t>
  </si>
  <si>
    <t>SET-MINIMALIZM SERISI (2 KITAP) (EKP)</t>
  </si>
  <si>
    <t>SET-MINIMALIZM SERISI (3 KITAP) (EKP)</t>
  </si>
  <si>
    <t>SET-ROSEWATER SERISI / 3 KITAP TAKIM (EKP)</t>
  </si>
  <si>
    <t>SET-SCARLET VE IVY SERISI (3 KITAP TAKIM) (EKP)</t>
  </si>
  <si>
    <t>SET-SCARLET VE IVY SERISI (4 KITAP TAKIM) (EKP)</t>
  </si>
  <si>
    <t>SET-SCARLET VE IVY SERISI (5 KITAP TAKIM) (EKP)</t>
  </si>
  <si>
    <t>SET-SCARLET VE IVY SERISI (6 KITAP TAKIM) (EKP)</t>
  </si>
  <si>
    <t>SET-SIMDI SERISI (4 KITAP TAKIM) (EKP)</t>
  </si>
  <si>
    <t>SET - BLOODBORNE SERISI (5 KITAP TAKIM) (EKP)</t>
  </si>
  <si>
    <t>SET - MODA ZAMANI (4 KITAP SET) (EKP)</t>
  </si>
  <si>
    <t>SET CICEK KITAPLAR SERISI - 7 KITAP TAKIM (EKP)</t>
  </si>
  <si>
    <t>SET DOGA SERISI - 3 KITAP TAKIM (EKP)</t>
  </si>
  <si>
    <t>SET HAYVANLAR EGLENCELI SEKILLER - 4 KITAP (EKP)</t>
  </si>
  <si>
    <t>SET KRAL SAKIR (10 KITAP TAKIM) (EKP)</t>
  </si>
  <si>
    <t>SET KRAL SAKIR (4 KITAP TAKIM) (EKP)</t>
  </si>
  <si>
    <t>SET KRAL SAKIR (5 KITAP TAKIM) (EKP)</t>
  </si>
  <si>
    <t>SET KRAL SAKIR (6 KITAP TAKIM) (EKP)</t>
  </si>
  <si>
    <t>SET KRAL SAKIR (7 KITAP TAKIM) (KIRMIZI) (EKP)</t>
  </si>
  <si>
    <t>SET KRAL SAKIR (7 KITAP TAKIM) (MOR) (EKP)</t>
  </si>
  <si>
    <t>SET KRAL SAKIR (8 KITAP TAKIM) (EKP)</t>
  </si>
  <si>
    <t>SET KRAL SAKIR BOYAMA - 4 KITAP (EKP)</t>
  </si>
  <si>
    <t>SET MERAKLI FIL SERISI - 4 KITAP (EKP)</t>
  </si>
  <si>
    <t>SET OGRENIYORUZ SERISI - 10 KITAP TAKIM (EKP)</t>
  </si>
  <si>
    <t>SET PISI PISI SERISI - 4 KITAP (EKP)</t>
  </si>
  <si>
    <t>SET TAVSANCIKLAR SERISI (3 KITAP) (EKP)</t>
  </si>
  <si>
    <t>SET ZWEIG SERISI (5 KITAP) (EKP) (EKP)</t>
  </si>
  <si>
    <t>SET ZWEIG SERISI (7 KITAP) (EKP)</t>
  </si>
  <si>
    <t>DURUST OLMAYI OGRENIYORUZ (ÇKA)</t>
  </si>
  <si>
    <t>EVDE HAYVAN BESLEMEYI OGRENIYORUZ (ÇKA)</t>
  </si>
  <si>
    <t>GUCLU OLMAYI OGRENIYORUZ (ÇKA)</t>
  </si>
  <si>
    <t>IYI BIR INSAN OLMAYI OGRENIYORUZ (ÇKA)</t>
  </si>
  <si>
    <t>PAYLASMAYI OGRENIYORUZ (ÇKA)</t>
  </si>
  <si>
    <t>SAYGILI OLMAYI OGRENIYORUZ (ÇKA)</t>
  </si>
  <si>
    <t>SEHRIMIZI TEMIZ TUTMAYI OGRENIYORUZ (ÇKA)</t>
  </si>
  <si>
    <t>SOZ DINLEMEYI OGRENIYORUZ (ÇKA)</t>
  </si>
  <si>
    <t>TESEKKUR ETMEYI OGRENIYORUZ (ÇKA)</t>
  </si>
  <si>
    <t>YARDIM ETMEYI OGRENIYORUZ (ÇKA)</t>
  </si>
  <si>
    <t>Berkinin Yaz Komşuları</t>
  </si>
  <si>
    <t>Çocuklar için Edebiyat - Cevat Şakirin Bodrumu</t>
  </si>
  <si>
    <t>Çocuklar İçin Edebiyat 1 Sait Faikin Adası</t>
  </si>
  <si>
    <t>Durunun Tatil Günlükleri - Afrodisiasın Gelincikleri</t>
  </si>
  <si>
    <t>Durunun Tatil Günlükleri - Durutti Durutti</t>
  </si>
  <si>
    <t>Geliboluya Kısa Bir Yolculuk</t>
  </si>
  <si>
    <t>Güzel Canavar İçin Avrupa Seyahati - Athena Kulübünün Olağanüstü Maceraları</t>
  </si>
  <si>
    <t>Henrietta Lacksin Ölümsüz Yaşamı</t>
  </si>
  <si>
    <t>Kelebekler Vadisinin Sessiz Perileri</t>
  </si>
  <si>
    <t>Memo ile Boncuk - Marsa Gidiyoruz</t>
  </si>
  <si>
    <t>Minifinonun Tasması</t>
  </si>
  <si>
    <t>Minik Kedi Şekerin Maceraları: En Mutlu Kedi</t>
  </si>
  <si>
    <t>Minik Kedi Şekerin Maceraları: Evdeki Misafir</t>
  </si>
  <si>
    <t>Sırça Köşk - Sabahattin Aliden Masallar</t>
  </si>
  <si>
    <t>Thomas ve Arkadaşları-Avustralyaya Gidiyor</t>
  </si>
  <si>
    <t>Yaşar Kemal Türkiyedir</t>
  </si>
  <si>
    <t>İLK LİSTE</t>
  </si>
  <si>
    <t>Geçerlilik Tarihi</t>
  </si>
  <si>
    <t>Kategori</t>
  </si>
  <si>
    <t>Anıl Çetinel Örselli</t>
  </si>
  <si>
    <t>Kral Şakir ilk okuma -2 Sağlıklı Günler</t>
  </si>
  <si>
    <t>Kral Şakir İlk Okuma -20 Reddedebilme Sanatı</t>
  </si>
  <si>
    <t>Eve ADAMSON, Dr. Kulreet Chaudhary</t>
  </si>
  <si>
    <t>Kral Şakir Boyama Saati - Çıkartmalı Boyama Kitabı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</si>
</sst>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b/>
      <sz val="14"/>
      <color rgb="FF0070C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22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NumberFormat="1" applyBorder="1" applyAlignment="1">
      <alignment horizontal="left"/>
    </xf>
    <xf numFmtId="4" fontId="0" fillId="0" borderId="1" xfId="0" applyNumberFormat="1" applyBorder="1"/>
    <xf numFmtId="0" fontId="0" fillId="0" borderId="1" xfId="0" applyBorder="1"/>
    <xf numFmtId="164" fontId="0" fillId="0" borderId="1" xfId="0" applyNumberFormat="1" applyBorder="1" applyAlignment="1">
      <alignment wrapText="1"/>
    </xf>
    <xf numFmtId="164" fontId="0" fillId="0" borderId="0" xfId="0" applyNumberFormat="1"/>
    <xf numFmtId="4" fontId="1" fillId="0" borderId="1" xfId="0" applyNumberFormat="1" applyFont="1" applyFill="1" applyBorder="1"/>
    <xf numFmtId="4" fontId="3" fillId="0" borderId="1" xfId="0" applyNumberFormat="1" applyFont="1" applyFill="1" applyBorder="1" applyAlignment="1">
      <alignment wrapText="1"/>
    </xf>
    <xf numFmtId="4" fontId="1" fillId="0" borderId="0" xfId="0" applyNumberFormat="1" applyFont="1" applyFill="1"/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700"/>
  <sheetViews>
    <sheetView workbookViewId="0">
      <pane xSplit="3" ySplit="1" topLeftCell="D309" activePane="bottomRight" state="frozen"/>
      <selection pane="topRight" activeCell="D1" sqref="D1"/>
      <selection pane="bottomLeft" activeCell="A2" sqref="A2"/>
      <selection pane="bottomRight" activeCell="B700" sqref="B699:B700"/>
    </sheetView>
  </sheetViews>
  <sheetFormatPr defaultColWidth="62.28515625" defaultRowHeight="15" x14ac:dyDescent="0.25"/>
  <cols>
    <col min="1" max="1" width="14.140625" bestFit="1" customWidth="1"/>
    <col min="2" max="2" width="47.42578125" customWidth="1"/>
    <col min="3" max="3" width="22" customWidth="1"/>
    <col min="4" max="4" width="9.28515625" bestFit="1" customWidth="1"/>
    <col min="5" max="5" width="8.7109375" bestFit="1" customWidth="1"/>
    <col min="6" max="6" width="7.42578125" bestFit="1" customWidth="1"/>
    <col min="7" max="7" width="7.42578125" customWidth="1"/>
    <col min="8" max="8" width="8.7109375" customWidth="1"/>
    <col min="9" max="9" width="20.5703125" bestFit="1" customWidth="1"/>
    <col min="10" max="10" width="28.140625" bestFit="1" customWidth="1"/>
    <col min="11" max="11" width="15.28515625" bestFit="1" customWidth="1"/>
  </cols>
  <sheetData>
    <row r="1" spans="1:11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4</v>
      </c>
      <c r="G1" s="2" t="s">
        <v>892</v>
      </c>
      <c r="H1" s="2" t="s">
        <v>891</v>
      </c>
      <c r="I1" s="2" t="s">
        <v>6</v>
      </c>
      <c r="J1" s="2" t="s">
        <v>7</v>
      </c>
      <c r="K1" s="2" t="s">
        <v>8</v>
      </c>
    </row>
    <row r="2" spans="1:11" hidden="1" x14ac:dyDescent="0.25">
      <c r="A2" s="3">
        <v>9786256780101</v>
      </c>
      <c r="B2" s="4" t="s">
        <v>844</v>
      </c>
      <c r="C2" s="4" t="s">
        <v>49</v>
      </c>
      <c r="D2" s="4">
        <v>3329</v>
      </c>
      <c r="E2" s="4"/>
      <c r="F2" s="4">
        <v>119</v>
      </c>
      <c r="G2" s="5"/>
      <c r="H2" s="4">
        <v>32</v>
      </c>
      <c r="I2" s="6">
        <v>45230</v>
      </c>
      <c r="J2" s="4"/>
      <c r="K2" s="7">
        <v>45230.484699074077</v>
      </c>
    </row>
    <row r="3" spans="1:11" hidden="1" x14ac:dyDescent="0.25">
      <c r="A3" s="3">
        <v>9786256780132</v>
      </c>
      <c r="B3" s="4" t="s">
        <v>879</v>
      </c>
      <c r="C3" s="4"/>
      <c r="D3" s="4">
        <v>2667</v>
      </c>
      <c r="E3" s="4"/>
      <c r="F3" s="4">
        <v>65</v>
      </c>
      <c r="G3" s="5"/>
      <c r="H3" s="4">
        <v>0</v>
      </c>
      <c r="I3" s="6">
        <v>45232</v>
      </c>
      <c r="J3" s="4"/>
      <c r="K3" s="7">
        <v>45232.471909722219</v>
      </c>
    </row>
    <row r="4" spans="1:11" hidden="1" x14ac:dyDescent="0.25">
      <c r="A4" s="3">
        <v>9786256780149</v>
      </c>
      <c r="B4" s="4" t="s">
        <v>872</v>
      </c>
      <c r="C4" s="4"/>
      <c r="D4" s="4">
        <v>1012</v>
      </c>
      <c r="E4" s="4"/>
      <c r="F4" s="4">
        <v>65</v>
      </c>
      <c r="G4" s="5"/>
      <c r="H4" s="4">
        <v>0</v>
      </c>
      <c r="I4" s="6">
        <v>45232</v>
      </c>
      <c r="J4" s="4"/>
      <c r="K4" s="7">
        <v>45232.472280092596</v>
      </c>
    </row>
    <row r="5" spans="1:11" hidden="1" x14ac:dyDescent="0.25">
      <c r="A5" s="3">
        <v>9786256780156</v>
      </c>
      <c r="B5" s="4" t="s">
        <v>877</v>
      </c>
      <c r="C5" s="4"/>
      <c r="D5" s="4">
        <v>1492</v>
      </c>
      <c r="E5" s="4"/>
      <c r="F5" s="4">
        <v>65</v>
      </c>
      <c r="G5" s="5"/>
      <c r="H5" s="4">
        <v>0</v>
      </c>
      <c r="I5" s="6">
        <v>45232</v>
      </c>
      <c r="J5" s="4"/>
      <c r="K5" s="7">
        <v>45232.472881944443</v>
      </c>
    </row>
    <row r="6" spans="1:11" hidden="1" x14ac:dyDescent="0.25">
      <c r="A6" s="3">
        <v>9786256780163</v>
      </c>
      <c r="B6" s="4" t="s">
        <v>871</v>
      </c>
      <c r="C6" s="4"/>
      <c r="D6" s="4">
        <v>966</v>
      </c>
      <c r="E6" s="4"/>
      <c r="F6" s="4">
        <v>65</v>
      </c>
      <c r="G6" s="5"/>
      <c r="H6" s="4">
        <v>0</v>
      </c>
      <c r="I6" s="6">
        <v>45232</v>
      </c>
      <c r="J6" s="4"/>
      <c r="K6" s="7">
        <v>45232.473217592589</v>
      </c>
    </row>
    <row r="7" spans="1:11" x14ac:dyDescent="0.25">
      <c r="A7" s="3">
        <v>9786256397682</v>
      </c>
      <c r="B7" s="4" t="s">
        <v>875</v>
      </c>
      <c r="C7" s="4"/>
      <c r="D7" s="4">
        <v>1386</v>
      </c>
      <c r="E7" s="4">
        <v>18.190000000000001</v>
      </c>
      <c r="F7" s="4">
        <v>25.99</v>
      </c>
      <c r="G7" s="5">
        <v>49.9</v>
      </c>
      <c r="H7" s="4">
        <v>0</v>
      </c>
      <c r="I7" s="6">
        <v>45128</v>
      </c>
      <c r="J7" s="4"/>
      <c r="K7" s="7">
        <v>45127.744004629632</v>
      </c>
    </row>
    <row r="8" spans="1:11" hidden="1" x14ac:dyDescent="0.25">
      <c r="A8" s="3">
        <v>9786256780125</v>
      </c>
      <c r="B8" s="4" t="s">
        <v>880</v>
      </c>
      <c r="C8" s="4"/>
      <c r="D8" s="4">
        <v>3144</v>
      </c>
      <c r="E8" s="4"/>
      <c r="F8" s="4">
        <v>145</v>
      </c>
      <c r="G8" s="5"/>
      <c r="H8" s="4">
        <v>32</v>
      </c>
      <c r="I8" s="6">
        <v>45230</v>
      </c>
      <c r="J8" s="4"/>
      <c r="K8" s="7">
        <v>45230.484398148146</v>
      </c>
    </row>
    <row r="9" spans="1:11" hidden="1" x14ac:dyDescent="0.25">
      <c r="A9" s="3">
        <v>9786256780118</v>
      </c>
      <c r="B9" s="4" t="s">
        <v>882</v>
      </c>
      <c r="C9" s="4"/>
      <c r="D9" s="4">
        <v>4154</v>
      </c>
      <c r="E9" s="4"/>
      <c r="F9" s="4">
        <v>145</v>
      </c>
      <c r="G9" s="5"/>
      <c r="H9" s="4">
        <v>0</v>
      </c>
      <c r="I9" s="6">
        <v>45236</v>
      </c>
      <c r="J9" s="4"/>
      <c r="K9" s="7">
        <v>45236.711342592593</v>
      </c>
    </row>
    <row r="10" spans="1:11" hidden="1" x14ac:dyDescent="0.25">
      <c r="A10" s="3">
        <v>9786256397712</v>
      </c>
      <c r="B10" s="4" t="s">
        <v>46</v>
      </c>
      <c r="C10" s="4" t="s">
        <v>47</v>
      </c>
      <c r="D10" s="4">
        <v>814</v>
      </c>
      <c r="E10" s="4"/>
      <c r="F10" s="4">
        <v>89</v>
      </c>
      <c r="G10" s="5"/>
      <c r="H10" s="4">
        <v>24</v>
      </c>
      <c r="I10" s="6">
        <v>45125</v>
      </c>
      <c r="J10" s="4" t="s">
        <v>33</v>
      </c>
      <c r="K10" s="7">
        <v>45125.595856481479</v>
      </c>
    </row>
    <row r="11" spans="1:11" x14ac:dyDescent="0.25">
      <c r="A11" s="3">
        <v>9786258089356</v>
      </c>
      <c r="B11" s="4" t="s">
        <v>48</v>
      </c>
      <c r="C11" s="4" t="s">
        <v>49</v>
      </c>
      <c r="D11" s="4">
        <v>848</v>
      </c>
      <c r="E11" s="4">
        <v>60</v>
      </c>
      <c r="F11" s="4">
        <v>69</v>
      </c>
      <c r="G11" s="5">
        <v>89</v>
      </c>
      <c r="H11" s="4">
        <v>48</v>
      </c>
      <c r="I11" s="6">
        <v>45201</v>
      </c>
      <c r="J11" s="4" t="s">
        <v>33</v>
      </c>
      <c r="K11" s="7">
        <v>44701.707199074073</v>
      </c>
    </row>
    <row r="12" spans="1:11" x14ac:dyDescent="0.25">
      <c r="A12" s="3">
        <v>9786258089035</v>
      </c>
      <c r="B12" s="4" t="s">
        <v>52</v>
      </c>
      <c r="C12" s="4" t="s">
        <v>53</v>
      </c>
      <c r="D12" s="4">
        <v>326</v>
      </c>
      <c r="E12" s="4">
        <v>39</v>
      </c>
      <c r="F12" s="4">
        <v>55</v>
      </c>
      <c r="G12" s="5">
        <v>69</v>
      </c>
      <c r="H12" s="4">
        <v>32</v>
      </c>
      <c r="I12" s="6">
        <v>45205</v>
      </c>
      <c r="J12" s="4" t="s">
        <v>33</v>
      </c>
      <c r="K12" s="7">
        <v>44593.568969907406</v>
      </c>
    </row>
    <row r="13" spans="1:11" x14ac:dyDescent="0.25">
      <c r="A13" s="3">
        <v>9786258089042</v>
      </c>
      <c r="B13" s="4" t="s">
        <v>54</v>
      </c>
      <c r="C13" s="4" t="s">
        <v>53</v>
      </c>
      <c r="D13" s="4">
        <v>330</v>
      </c>
      <c r="E13" s="4">
        <v>39</v>
      </c>
      <c r="F13" s="4">
        <v>55</v>
      </c>
      <c r="G13" s="5">
        <v>69</v>
      </c>
      <c r="H13" s="4">
        <v>32</v>
      </c>
      <c r="I13" s="6">
        <v>45205</v>
      </c>
      <c r="J13" s="4" t="s">
        <v>33</v>
      </c>
      <c r="K13" s="7">
        <v>44593.568437499998</v>
      </c>
    </row>
    <row r="14" spans="1:11" x14ac:dyDescent="0.25">
      <c r="A14" s="3">
        <v>9786258089721</v>
      </c>
      <c r="B14" s="4" t="s">
        <v>55</v>
      </c>
      <c r="C14" s="4" t="s">
        <v>53</v>
      </c>
      <c r="D14" s="4">
        <v>734</v>
      </c>
      <c r="E14" s="4">
        <v>49</v>
      </c>
      <c r="F14" s="4">
        <v>55</v>
      </c>
      <c r="G14" s="5">
        <v>69</v>
      </c>
      <c r="H14" s="4">
        <v>32</v>
      </c>
      <c r="I14" s="6">
        <v>45201</v>
      </c>
      <c r="J14" s="4" t="s">
        <v>33</v>
      </c>
      <c r="K14" s="7">
        <v>44883.513680555552</v>
      </c>
    </row>
    <row r="15" spans="1:11" x14ac:dyDescent="0.25">
      <c r="A15" s="3">
        <v>9786258089714</v>
      </c>
      <c r="B15" s="4" t="s">
        <v>56</v>
      </c>
      <c r="C15" s="4" t="s">
        <v>53</v>
      </c>
      <c r="D15" s="4">
        <v>1055</v>
      </c>
      <c r="E15" s="4">
        <v>49</v>
      </c>
      <c r="F15" s="4">
        <v>55</v>
      </c>
      <c r="G15" s="5">
        <v>69</v>
      </c>
      <c r="H15" s="4">
        <v>32</v>
      </c>
      <c r="I15" s="6">
        <v>45201</v>
      </c>
      <c r="J15" s="4" t="s">
        <v>33</v>
      </c>
      <c r="K15" s="7">
        <v>44883.514224537037</v>
      </c>
    </row>
    <row r="16" spans="1:11" ht="30" x14ac:dyDescent="0.25">
      <c r="A16" s="3">
        <v>9786057939043</v>
      </c>
      <c r="B16" s="4" t="s">
        <v>57</v>
      </c>
      <c r="C16" s="4" t="s">
        <v>58</v>
      </c>
      <c r="D16" s="4">
        <v>204</v>
      </c>
      <c r="E16" s="4">
        <v>350</v>
      </c>
      <c r="F16" s="4">
        <v>399</v>
      </c>
      <c r="G16" s="5">
        <v>499</v>
      </c>
      <c r="H16" s="4">
        <v>208</v>
      </c>
      <c r="I16" s="6">
        <v>45201</v>
      </c>
      <c r="J16" s="4" t="s">
        <v>33</v>
      </c>
      <c r="K16" s="7">
        <v>43399.452905092592</v>
      </c>
    </row>
    <row r="17" spans="1:11" x14ac:dyDescent="0.25">
      <c r="A17" s="3">
        <v>9786258089219</v>
      </c>
      <c r="B17" s="4" t="s">
        <v>59</v>
      </c>
      <c r="C17" s="4" t="s">
        <v>894</v>
      </c>
      <c r="D17" s="4">
        <v>2794</v>
      </c>
      <c r="E17" s="4">
        <v>99</v>
      </c>
      <c r="F17" s="4">
        <v>110</v>
      </c>
      <c r="G17" s="5">
        <v>139</v>
      </c>
      <c r="H17" s="4">
        <v>68</v>
      </c>
      <c r="I17" s="6">
        <v>45201</v>
      </c>
      <c r="J17" s="4" t="s">
        <v>33</v>
      </c>
      <c r="K17" s="7">
        <v>44658.667002314818</v>
      </c>
    </row>
    <row r="18" spans="1:11" hidden="1" x14ac:dyDescent="0.25">
      <c r="A18" s="3">
        <v>9786059442008</v>
      </c>
      <c r="B18" s="4" t="s">
        <v>276</v>
      </c>
      <c r="C18" s="4" t="s">
        <v>267</v>
      </c>
      <c r="D18" s="4">
        <v>0</v>
      </c>
      <c r="E18" s="4">
        <v>9.9</v>
      </c>
      <c r="F18" s="4">
        <v>15</v>
      </c>
      <c r="G18" s="5"/>
      <c r="H18" s="4">
        <v>32</v>
      </c>
      <c r="I18" s="6">
        <v>45201</v>
      </c>
      <c r="J18" s="4" t="s">
        <v>33</v>
      </c>
      <c r="K18" s="7">
        <v>42646.432743055557</v>
      </c>
    </row>
    <row r="19" spans="1:11" hidden="1" x14ac:dyDescent="0.25">
      <c r="A19" s="3">
        <v>9786059442015</v>
      </c>
      <c r="B19" s="4" t="s">
        <v>277</v>
      </c>
      <c r="C19" s="4" t="s">
        <v>267</v>
      </c>
      <c r="D19" s="4">
        <v>0</v>
      </c>
      <c r="E19" s="4">
        <v>9.9</v>
      </c>
      <c r="F19" s="4">
        <v>15</v>
      </c>
      <c r="G19" s="5"/>
      <c r="H19" s="4">
        <v>32</v>
      </c>
      <c r="I19" s="6">
        <v>45201</v>
      </c>
      <c r="J19" s="4" t="s">
        <v>33</v>
      </c>
      <c r="K19" s="7">
        <v>42646.43414351852</v>
      </c>
    </row>
    <row r="20" spans="1:11" hidden="1" x14ac:dyDescent="0.25">
      <c r="A20" s="3">
        <v>9786059442022</v>
      </c>
      <c r="B20" s="4" t="s">
        <v>278</v>
      </c>
      <c r="C20" s="4" t="s">
        <v>267</v>
      </c>
      <c r="D20" s="4">
        <v>0</v>
      </c>
      <c r="E20" s="4">
        <v>9.9</v>
      </c>
      <c r="F20" s="4">
        <v>15</v>
      </c>
      <c r="G20" s="5"/>
      <c r="H20" s="4">
        <v>32</v>
      </c>
      <c r="I20" s="6">
        <v>45201</v>
      </c>
      <c r="J20" s="4" t="s">
        <v>33</v>
      </c>
      <c r="K20" s="7">
        <v>42646.435150462959</v>
      </c>
    </row>
    <row r="21" spans="1:11" hidden="1" x14ac:dyDescent="0.25">
      <c r="A21" s="3">
        <v>9786059442039</v>
      </c>
      <c r="B21" s="4" t="s">
        <v>279</v>
      </c>
      <c r="C21" s="4" t="s">
        <v>267</v>
      </c>
      <c r="D21" s="4">
        <v>0</v>
      </c>
      <c r="E21" s="4">
        <v>9.9</v>
      </c>
      <c r="F21" s="4">
        <v>15</v>
      </c>
      <c r="G21" s="5"/>
      <c r="H21" s="4">
        <v>32</v>
      </c>
      <c r="I21" s="6">
        <v>45201</v>
      </c>
      <c r="J21" s="4" t="s">
        <v>33</v>
      </c>
      <c r="K21" s="7">
        <v>42646.444166666668</v>
      </c>
    </row>
    <row r="22" spans="1:11" hidden="1" x14ac:dyDescent="0.25">
      <c r="A22" s="3">
        <v>9786059442046</v>
      </c>
      <c r="B22" s="4" t="s">
        <v>280</v>
      </c>
      <c r="C22" s="4" t="s">
        <v>267</v>
      </c>
      <c r="D22" s="4">
        <v>0</v>
      </c>
      <c r="E22" s="4">
        <v>9.9</v>
      </c>
      <c r="F22" s="4">
        <v>15</v>
      </c>
      <c r="G22" s="5"/>
      <c r="H22" s="4">
        <v>32</v>
      </c>
      <c r="I22" s="6">
        <v>45201</v>
      </c>
      <c r="J22" s="4" t="s">
        <v>33</v>
      </c>
      <c r="K22" s="7">
        <v>42646.445381944446</v>
      </c>
    </row>
    <row r="23" spans="1:11" hidden="1" x14ac:dyDescent="0.25">
      <c r="A23" s="3">
        <v>9786059442053</v>
      </c>
      <c r="B23" s="4" t="s">
        <v>281</v>
      </c>
      <c r="C23" s="4" t="s">
        <v>267</v>
      </c>
      <c r="D23" s="4">
        <v>0</v>
      </c>
      <c r="E23" s="4">
        <v>9.9</v>
      </c>
      <c r="F23" s="4">
        <v>15</v>
      </c>
      <c r="G23" s="5"/>
      <c r="H23" s="4">
        <v>32</v>
      </c>
      <c r="I23" s="6">
        <v>45201</v>
      </c>
      <c r="J23" s="4" t="s">
        <v>33</v>
      </c>
      <c r="K23" s="7">
        <v>42646.446458333332</v>
      </c>
    </row>
    <row r="24" spans="1:11" hidden="1" x14ac:dyDescent="0.25">
      <c r="A24" s="3">
        <v>9786059442060</v>
      </c>
      <c r="B24" s="4" t="s">
        <v>282</v>
      </c>
      <c r="C24" s="4" t="s">
        <v>267</v>
      </c>
      <c r="D24" s="4">
        <v>0</v>
      </c>
      <c r="E24" s="4">
        <v>9.9</v>
      </c>
      <c r="F24" s="4">
        <v>15</v>
      </c>
      <c r="G24" s="5"/>
      <c r="H24" s="4">
        <v>32</v>
      </c>
      <c r="I24" s="6">
        <v>45201</v>
      </c>
      <c r="J24" s="4" t="s">
        <v>33</v>
      </c>
      <c r="K24" s="7">
        <v>42646.436307870368</v>
      </c>
    </row>
    <row r="25" spans="1:11" hidden="1" x14ac:dyDescent="0.25">
      <c r="A25" s="3">
        <v>9786059442077</v>
      </c>
      <c r="B25" s="4" t="s">
        <v>283</v>
      </c>
      <c r="C25" s="4" t="s">
        <v>267</v>
      </c>
      <c r="D25" s="4">
        <v>0</v>
      </c>
      <c r="E25" s="4">
        <v>9.9</v>
      </c>
      <c r="F25" s="4">
        <v>15</v>
      </c>
      <c r="G25" s="5"/>
      <c r="H25" s="4">
        <v>32</v>
      </c>
      <c r="I25" s="6">
        <v>45201</v>
      </c>
      <c r="J25" s="4" t="s">
        <v>33</v>
      </c>
      <c r="K25" s="7">
        <v>42646.447650462964</v>
      </c>
    </row>
    <row r="26" spans="1:11" hidden="1" x14ac:dyDescent="0.25">
      <c r="A26" s="3">
        <v>9786059442084</v>
      </c>
      <c r="B26" s="4" t="s">
        <v>284</v>
      </c>
      <c r="C26" s="4" t="s">
        <v>267</v>
      </c>
      <c r="D26" s="4">
        <v>0</v>
      </c>
      <c r="E26" s="4">
        <v>9.9</v>
      </c>
      <c r="F26" s="4">
        <v>15</v>
      </c>
      <c r="G26" s="5"/>
      <c r="H26" s="4">
        <v>32</v>
      </c>
      <c r="I26" s="6">
        <v>45201</v>
      </c>
      <c r="J26" s="4" t="s">
        <v>33</v>
      </c>
      <c r="K26" s="7">
        <v>42646.422638888886</v>
      </c>
    </row>
    <row r="27" spans="1:11" hidden="1" x14ac:dyDescent="0.25">
      <c r="A27" s="3">
        <v>9786059442091</v>
      </c>
      <c r="B27" s="4" t="s">
        <v>285</v>
      </c>
      <c r="C27" s="4" t="s">
        <v>267</v>
      </c>
      <c r="D27" s="4">
        <v>0</v>
      </c>
      <c r="E27" s="4">
        <v>9.9</v>
      </c>
      <c r="F27" s="4">
        <v>15</v>
      </c>
      <c r="G27" s="5"/>
      <c r="H27" s="4">
        <v>32</v>
      </c>
      <c r="I27" s="6">
        <v>45201</v>
      </c>
      <c r="J27" s="4" t="s">
        <v>33</v>
      </c>
      <c r="K27" s="7">
        <v>42646.448159722226</v>
      </c>
    </row>
    <row r="28" spans="1:11" hidden="1" x14ac:dyDescent="0.25">
      <c r="A28" s="3">
        <v>9786059442367</v>
      </c>
      <c r="B28" s="4" t="s">
        <v>286</v>
      </c>
      <c r="C28" s="4" t="s">
        <v>267</v>
      </c>
      <c r="D28" s="4"/>
      <c r="E28" s="4">
        <v>6.4809999999999999</v>
      </c>
      <c r="F28" s="4">
        <v>15</v>
      </c>
      <c r="G28" s="5"/>
      <c r="H28" s="4">
        <v>32</v>
      </c>
      <c r="I28" s="6">
        <v>44560</v>
      </c>
      <c r="J28" s="4" t="s">
        <v>33</v>
      </c>
      <c r="K28" s="7">
        <v>42762.724733796298</v>
      </c>
    </row>
    <row r="29" spans="1:11" hidden="1" x14ac:dyDescent="0.25">
      <c r="A29" s="3">
        <v>9786052041505</v>
      </c>
      <c r="B29" s="4" t="s">
        <v>287</v>
      </c>
      <c r="C29" s="4" t="s">
        <v>288</v>
      </c>
      <c r="D29" s="4">
        <v>0</v>
      </c>
      <c r="E29" s="4">
        <v>9.9</v>
      </c>
      <c r="F29" s="4">
        <v>15</v>
      </c>
      <c r="G29" s="5"/>
      <c r="H29" s="4">
        <v>32</v>
      </c>
      <c r="I29" s="6">
        <v>45201</v>
      </c>
      <c r="J29" s="4" t="s">
        <v>33</v>
      </c>
      <c r="K29" s="7">
        <v>43031.733611111114</v>
      </c>
    </row>
    <row r="30" spans="1:11" hidden="1" x14ac:dyDescent="0.25">
      <c r="A30" s="3">
        <v>9786052041512</v>
      </c>
      <c r="B30" s="4" t="s">
        <v>289</v>
      </c>
      <c r="C30" s="4" t="s">
        <v>288</v>
      </c>
      <c r="D30" s="4">
        <v>0</v>
      </c>
      <c r="E30" s="4">
        <v>9.9</v>
      </c>
      <c r="F30" s="4">
        <v>15</v>
      </c>
      <c r="G30" s="5"/>
      <c r="H30" s="4">
        <v>32</v>
      </c>
      <c r="I30" s="6">
        <v>45201</v>
      </c>
      <c r="J30" s="4" t="s">
        <v>33</v>
      </c>
      <c r="K30" s="7">
        <v>43031.733344907407</v>
      </c>
    </row>
    <row r="31" spans="1:11" hidden="1" x14ac:dyDescent="0.25">
      <c r="A31" s="3">
        <v>9786052041529</v>
      </c>
      <c r="B31" s="4" t="s">
        <v>290</v>
      </c>
      <c r="C31" s="4" t="s">
        <v>288</v>
      </c>
      <c r="D31" s="4">
        <v>0</v>
      </c>
      <c r="E31" s="4">
        <v>9.9</v>
      </c>
      <c r="F31" s="4">
        <v>15</v>
      </c>
      <c r="G31" s="5"/>
      <c r="H31" s="4">
        <v>32</v>
      </c>
      <c r="I31" s="6">
        <v>45201</v>
      </c>
      <c r="J31" s="4" t="s">
        <v>33</v>
      </c>
      <c r="K31" s="7">
        <v>43031.733090277776</v>
      </c>
    </row>
    <row r="32" spans="1:11" hidden="1" x14ac:dyDescent="0.25">
      <c r="A32" s="3">
        <v>9786052041536</v>
      </c>
      <c r="B32" s="4" t="s">
        <v>291</v>
      </c>
      <c r="C32" s="4" t="s">
        <v>288</v>
      </c>
      <c r="D32" s="4">
        <v>0</v>
      </c>
      <c r="E32" s="4">
        <v>9.9</v>
      </c>
      <c r="F32" s="4">
        <v>15</v>
      </c>
      <c r="G32" s="5"/>
      <c r="H32" s="4">
        <v>32</v>
      </c>
      <c r="I32" s="6">
        <v>45201</v>
      </c>
      <c r="J32" s="4" t="s">
        <v>33</v>
      </c>
      <c r="K32" s="7">
        <v>43031.733796296299</v>
      </c>
    </row>
    <row r="33" spans="1:11" hidden="1" x14ac:dyDescent="0.25">
      <c r="A33" s="3">
        <v>9786052162972</v>
      </c>
      <c r="B33" s="4" t="s">
        <v>292</v>
      </c>
      <c r="C33" s="4" t="s">
        <v>288</v>
      </c>
      <c r="D33" s="4">
        <v>0</v>
      </c>
      <c r="E33" s="4">
        <v>9.9</v>
      </c>
      <c r="F33" s="4">
        <v>15</v>
      </c>
      <c r="G33" s="5"/>
      <c r="H33" s="4">
        <v>32</v>
      </c>
      <c r="I33" s="6">
        <v>45201</v>
      </c>
      <c r="J33" s="4" t="s">
        <v>33</v>
      </c>
      <c r="K33" s="7">
        <v>43787.467488425929</v>
      </c>
    </row>
    <row r="34" spans="1:11" hidden="1" x14ac:dyDescent="0.25">
      <c r="A34" s="3">
        <v>9786057690265</v>
      </c>
      <c r="B34" s="4" t="s">
        <v>293</v>
      </c>
      <c r="C34" s="4" t="s">
        <v>288</v>
      </c>
      <c r="D34" s="4">
        <v>0</v>
      </c>
      <c r="E34" s="4">
        <v>9.9</v>
      </c>
      <c r="F34" s="4">
        <v>15</v>
      </c>
      <c r="G34" s="5"/>
      <c r="H34" s="4">
        <v>32</v>
      </c>
      <c r="I34" s="6">
        <v>45201</v>
      </c>
      <c r="J34" s="4" t="s">
        <v>33</v>
      </c>
      <c r="K34" s="7">
        <v>43787.577870370369</v>
      </c>
    </row>
    <row r="35" spans="1:11" hidden="1" x14ac:dyDescent="0.25">
      <c r="A35" s="3">
        <v>9786057690272</v>
      </c>
      <c r="B35" s="4" t="s">
        <v>294</v>
      </c>
      <c r="C35" s="4" t="s">
        <v>288</v>
      </c>
      <c r="D35" s="4">
        <v>0</v>
      </c>
      <c r="E35" s="4">
        <v>9.9</v>
      </c>
      <c r="F35" s="4">
        <v>15</v>
      </c>
      <c r="G35" s="5"/>
      <c r="H35" s="4">
        <v>0</v>
      </c>
      <c r="I35" s="6">
        <v>45201</v>
      </c>
      <c r="J35" s="4" t="s">
        <v>33</v>
      </c>
      <c r="K35" s="7">
        <v>43873.720034722224</v>
      </c>
    </row>
    <row r="36" spans="1:11" hidden="1" x14ac:dyDescent="0.25">
      <c r="A36" s="3">
        <v>9786057939593</v>
      </c>
      <c r="B36" s="4" t="s">
        <v>295</v>
      </c>
      <c r="C36" s="4" t="s">
        <v>288</v>
      </c>
      <c r="D36" s="4">
        <v>0</v>
      </c>
      <c r="E36" s="4">
        <v>9.9</v>
      </c>
      <c r="F36" s="4">
        <v>15</v>
      </c>
      <c r="G36" s="5"/>
      <c r="H36" s="4">
        <v>0</v>
      </c>
      <c r="I36" s="6">
        <v>45201</v>
      </c>
      <c r="J36" s="4" t="s">
        <v>33</v>
      </c>
      <c r="K36" s="7">
        <v>43509.6252662037</v>
      </c>
    </row>
    <row r="37" spans="1:11" hidden="1" x14ac:dyDescent="0.25">
      <c r="A37" s="3">
        <v>9786057939609</v>
      </c>
      <c r="B37" s="4" t="s">
        <v>296</v>
      </c>
      <c r="C37" s="4" t="s">
        <v>288</v>
      </c>
      <c r="D37" s="4">
        <v>0</v>
      </c>
      <c r="E37" s="4">
        <v>9.9</v>
      </c>
      <c r="F37" s="4">
        <v>15</v>
      </c>
      <c r="G37" s="5"/>
      <c r="H37" s="4">
        <v>0</v>
      </c>
      <c r="I37" s="6">
        <v>45201</v>
      </c>
      <c r="J37" s="4" t="s">
        <v>33</v>
      </c>
      <c r="K37" s="7">
        <v>43509.624224537038</v>
      </c>
    </row>
    <row r="38" spans="1:11" hidden="1" x14ac:dyDescent="0.25">
      <c r="A38" s="3">
        <v>9786057939616</v>
      </c>
      <c r="B38" s="4" t="s">
        <v>297</v>
      </c>
      <c r="C38" s="4" t="s">
        <v>288</v>
      </c>
      <c r="D38" s="4">
        <v>1</v>
      </c>
      <c r="E38" s="4">
        <v>9.9</v>
      </c>
      <c r="F38" s="4">
        <v>15</v>
      </c>
      <c r="G38" s="5"/>
      <c r="H38" s="4">
        <v>0</v>
      </c>
      <c r="I38" s="6">
        <v>45201</v>
      </c>
      <c r="J38" s="4" t="s">
        <v>33</v>
      </c>
      <c r="K38" s="7">
        <v>43509.62572916667</v>
      </c>
    </row>
    <row r="39" spans="1:11" hidden="1" x14ac:dyDescent="0.25">
      <c r="A39" s="3">
        <v>9786052162514</v>
      </c>
      <c r="B39" s="4" t="s">
        <v>198</v>
      </c>
      <c r="C39" s="4" t="s">
        <v>199</v>
      </c>
      <c r="D39" s="4">
        <v>-1</v>
      </c>
      <c r="E39" s="4">
        <v>9.9</v>
      </c>
      <c r="F39" s="4">
        <v>15</v>
      </c>
      <c r="G39" s="5"/>
      <c r="H39" s="4">
        <v>32</v>
      </c>
      <c r="I39" s="6">
        <v>45201</v>
      </c>
      <c r="J39" s="4" t="s">
        <v>33</v>
      </c>
      <c r="K39" s="7">
        <v>43201.381412037037</v>
      </c>
    </row>
    <row r="40" spans="1:11" hidden="1" x14ac:dyDescent="0.25">
      <c r="A40" s="3">
        <v>9786052041048</v>
      </c>
      <c r="B40" s="4" t="s">
        <v>200</v>
      </c>
      <c r="C40" s="4" t="s">
        <v>199</v>
      </c>
      <c r="D40" s="4">
        <v>0</v>
      </c>
      <c r="E40" s="4">
        <v>9.9</v>
      </c>
      <c r="F40" s="4">
        <v>15</v>
      </c>
      <c r="G40" s="5"/>
      <c r="H40" s="4">
        <v>32</v>
      </c>
      <c r="I40" s="6">
        <v>45201</v>
      </c>
      <c r="J40" s="4" t="s">
        <v>33</v>
      </c>
      <c r="K40" s="7">
        <v>42940.372499999998</v>
      </c>
    </row>
    <row r="41" spans="1:11" hidden="1" x14ac:dyDescent="0.25">
      <c r="A41" s="3">
        <v>9786052041055</v>
      </c>
      <c r="B41" s="4" t="s">
        <v>201</v>
      </c>
      <c r="C41" s="4" t="s">
        <v>199</v>
      </c>
      <c r="D41" s="4">
        <v>0</v>
      </c>
      <c r="E41" s="4">
        <v>9.9</v>
      </c>
      <c r="F41" s="4">
        <v>15</v>
      </c>
      <c r="G41" s="5"/>
      <c r="H41" s="4">
        <v>32</v>
      </c>
      <c r="I41" s="6">
        <v>45201</v>
      </c>
      <c r="J41" s="4" t="s">
        <v>33</v>
      </c>
      <c r="K41" s="7">
        <v>42940.374525462961</v>
      </c>
    </row>
    <row r="42" spans="1:11" hidden="1" x14ac:dyDescent="0.25">
      <c r="A42" s="3">
        <v>9786052041062</v>
      </c>
      <c r="B42" s="4" t="s">
        <v>202</v>
      </c>
      <c r="C42" s="4" t="s">
        <v>199</v>
      </c>
      <c r="D42" s="4">
        <v>0</v>
      </c>
      <c r="E42" s="4">
        <v>9.9</v>
      </c>
      <c r="F42" s="4">
        <v>15</v>
      </c>
      <c r="G42" s="5"/>
      <c r="H42" s="4">
        <v>32</v>
      </c>
      <c r="I42" s="6">
        <v>45201</v>
      </c>
      <c r="J42" s="4" t="s">
        <v>33</v>
      </c>
      <c r="K42" s="7">
        <v>42940.375381944446</v>
      </c>
    </row>
    <row r="43" spans="1:11" hidden="1" x14ac:dyDescent="0.25">
      <c r="A43" s="3">
        <v>9786052041079</v>
      </c>
      <c r="B43" s="4" t="s">
        <v>203</v>
      </c>
      <c r="C43" s="4" t="s">
        <v>199</v>
      </c>
      <c r="D43" s="4">
        <v>0</v>
      </c>
      <c r="E43" s="4">
        <v>9.9</v>
      </c>
      <c r="F43" s="4">
        <v>15</v>
      </c>
      <c r="G43" s="5"/>
      <c r="H43" s="4">
        <v>32</v>
      </c>
      <c r="I43" s="6">
        <v>45201</v>
      </c>
      <c r="J43" s="4" t="s">
        <v>33</v>
      </c>
      <c r="K43" s="7">
        <v>42940.376585648148</v>
      </c>
    </row>
    <row r="44" spans="1:11" hidden="1" x14ac:dyDescent="0.25">
      <c r="A44" s="3">
        <v>9786052041093</v>
      </c>
      <c r="B44" s="4" t="s">
        <v>204</v>
      </c>
      <c r="C44" s="4" t="s">
        <v>199</v>
      </c>
      <c r="D44" s="4">
        <v>0</v>
      </c>
      <c r="E44" s="4">
        <v>9.9</v>
      </c>
      <c r="F44" s="4">
        <v>15</v>
      </c>
      <c r="G44" s="5"/>
      <c r="H44" s="4">
        <v>32</v>
      </c>
      <c r="I44" s="6">
        <v>45201</v>
      </c>
      <c r="J44" s="4" t="s">
        <v>33</v>
      </c>
      <c r="K44" s="7">
        <v>42940.377812500003</v>
      </c>
    </row>
    <row r="45" spans="1:11" hidden="1" x14ac:dyDescent="0.25">
      <c r="A45" s="3">
        <v>9786052162491</v>
      </c>
      <c r="B45" s="4" t="s">
        <v>205</v>
      </c>
      <c r="C45" s="4" t="s">
        <v>199</v>
      </c>
      <c r="D45" s="4">
        <v>0</v>
      </c>
      <c r="E45" s="4">
        <v>9.9</v>
      </c>
      <c r="F45" s="4">
        <v>15</v>
      </c>
      <c r="G45" s="5"/>
      <c r="H45" s="4">
        <v>32</v>
      </c>
      <c r="I45" s="6">
        <v>45201</v>
      </c>
      <c r="J45" s="4" t="s">
        <v>33</v>
      </c>
      <c r="K45" s="7">
        <v>43201.377025462964</v>
      </c>
    </row>
    <row r="46" spans="1:11" hidden="1" x14ac:dyDescent="0.25">
      <c r="A46" s="3">
        <v>9786052162507</v>
      </c>
      <c r="B46" s="4" t="s">
        <v>206</v>
      </c>
      <c r="C46" s="4" t="s">
        <v>199</v>
      </c>
      <c r="D46" s="4">
        <v>0</v>
      </c>
      <c r="E46" s="4">
        <v>9.9</v>
      </c>
      <c r="F46" s="4">
        <v>15</v>
      </c>
      <c r="G46" s="5"/>
      <c r="H46" s="4">
        <v>32</v>
      </c>
      <c r="I46" s="6">
        <v>45201</v>
      </c>
      <c r="J46" s="4" t="s">
        <v>33</v>
      </c>
      <c r="K46" s="7">
        <v>43201.37872685185</v>
      </c>
    </row>
    <row r="47" spans="1:11" hidden="1" x14ac:dyDescent="0.25">
      <c r="A47" s="3">
        <v>9786052162521</v>
      </c>
      <c r="B47" s="4" t="s">
        <v>207</v>
      </c>
      <c r="C47" s="4" t="s">
        <v>199</v>
      </c>
      <c r="D47" s="4">
        <v>0</v>
      </c>
      <c r="E47" s="4">
        <v>9.9</v>
      </c>
      <c r="F47" s="4">
        <v>15</v>
      </c>
      <c r="G47" s="5"/>
      <c r="H47" s="4">
        <v>32</v>
      </c>
      <c r="I47" s="6">
        <v>45201</v>
      </c>
      <c r="J47" s="4" t="s">
        <v>33</v>
      </c>
      <c r="K47" s="7">
        <v>43201.375358796293</v>
      </c>
    </row>
    <row r="48" spans="1:11" hidden="1" x14ac:dyDescent="0.25">
      <c r="A48" s="3">
        <v>9786052162545</v>
      </c>
      <c r="B48" s="4" t="s">
        <v>208</v>
      </c>
      <c r="C48" s="4" t="s">
        <v>199</v>
      </c>
      <c r="D48" s="4">
        <v>0</v>
      </c>
      <c r="E48" s="4">
        <v>9.9</v>
      </c>
      <c r="F48" s="4">
        <v>15</v>
      </c>
      <c r="G48" s="5"/>
      <c r="H48" s="4">
        <v>32</v>
      </c>
      <c r="I48" s="6">
        <v>45201</v>
      </c>
      <c r="J48" s="4" t="s">
        <v>33</v>
      </c>
      <c r="K48" s="7">
        <v>43201.372627314813</v>
      </c>
    </row>
    <row r="49" spans="1:11" hidden="1" x14ac:dyDescent="0.25">
      <c r="A49" s="3">
        <v>9786057690913</v>
      </c>
      <c r="B49" s="4" t="s">
        <v>209</v>
      </c>
      <c r="C49" s="4" t="s">
        <v>199</v>
      </c>
      <c r="D49" s="4">
        <v>0</v>
      </c>
      <c r="E49" s="4">
        <v>9.9</v>
      </c>
      <c r="F49" s="4">
        <v>15</v>
      </c>
      <c r="G49" s="5"/>
      <c r="H49" s="4">
        <v>32</v>
      </c>
      <c r="I49" s="6">
        <v>45201</v>
      </c>
      <c r="J49" s="4" t="s">
        <v>33</v>
      </c>
      <c r="K49" s="7">
        <v>43913.607754629629</v>
      </c>
    </row>
    <row r="50" spans="1:11" hidden="1" x14ac:dyDescent="0.25">
      <c r="A50" s="3">
        <v>9786057690920</v>
      </c>
      <c r="B50" s="4" t="s">
        <v>210</v>
      </c>
      <c r="C50" s="4" t="s">
        <v>199</v>
      </c>
      <c r="D50" s="4">
        <v>141</v>
      </c>
      <c r="E50" s="4">
        <v>9.9</v>
      </c>
      <c r="F50" s="4">
        <v>15</v>
      </c>
      <c r="G50" s="5"/>
      <c r="H50" s="4">
        <v>32</v>
      </c>
      <c r="I50" s="6">
        <v>45201</v>
      </c>
      <c r="J50" s="4" t="s">
        <v>33</v>
      </c>
      <c r="K50" s="7">
        <v>43913.608344907407</v>
      </c>
    </row>
    <row r="51" spans="1:11" hidden="1" x14ac:dyDescent="0.25">
      <c r="A51" s="3">
        <v>9786059442619</v>
      </c>
      <c r="B51" s="4" t="s">
        <v>60</v>
      </c>
      <c r="C51" s="4" t="s">
        <v>61</v>
      </c>
      <c r="D51" s="4">
        <v>0</v>
      </c>
      <c r="E51" s="4">
        <v>9.9</v>
      </c>
      <c r="F51" s="4">
        <v>15</v>
      </c>
      <c r="G51" s="5"/>
      <c r="H51" s="4">
        <v>32</v>
      </c>
      <c r="I51" s="6">
        <v>45201</v>
      </c>
      <c r="J51" s="4" t="s">
        <v>33</v>
      </c>
      <c r="K51" s="7">
        <v>42838.375208333331</v>
      </c>
    </row>
    <row r="52" spans="1:11" hidden="1" x14ac:dyDescent="0.25">
      <c r="A52" s="3">
        <v>9786059442626</v>
      </c>
      <c r="B52" s="4" t="s">
        <v>62</v>
      </c>
      <c r="C52" s="4" t="s">
        <v>61</v>
      </c>
      <c r="D52" s="4">
        <v>0</v>
      </c>
      <c r="E52" s="4">
        <v>9.9</v>
      </c>
      <c r="F52" s="4">
        <v>15</v>
      </c>
      <c r="G52" s="5"/>
      <c r="H52" s="4">
        <v>32</v>
      </c>
      <c r="I52" s="6">
        <v>45201</v>
      </c>
      <c r="J52" s="4" t="s">
        <v>33</v>
      </c>
      <c r="K52" s="7">
        <v>42838.374641203707</v>
      </c>
    </row>
    <row r="53" spans="1:11" hidden="1" x14ac:dyDescent="0.25">
      <c r="A53" s="3">
        <v>9786059442633</v>
      </c>
      <c r="B53" s="4" t="s">
        <v>63</v>
      </c>
      <c r="C53" s="4" t="s">
        <v>61</v>
      </c>
      <c r="D53" s="4">
        <v>0</v>
      </c>
      <c r="E53" s="4">
        <v>9.9</v>
      </c>
      <c r="F53" s="4">
        <v>15</v>
      </c>
      <c r="G53" s="5"/>
      <c r="H53" s="4">
        <v>32</v>
      </c>
      <c r="I53" s="6">
        <v>45201</v>
      </c>
      <c r="J53" s="4" t="s">
        <v>33</v>
      </c>
      <c r="K53" s="7">
        <v>42838.374930555554</v>
      </c>
    </row>
    <row r="54" spans="1:11" hidden="1" x14ac:dyDescent="0.25">
      <c r="A54" s="3">
        <v>9786057939517</v>
      </c>
      <c r="B54" s="4" t="s">
        <v>64</v>
      </c>
      <c r="C54" s="4" t="s">
        <v>61</v>
      </c>
      <c r="D54" s="4">
        <v>0</v>
      </c>
      <c r="E54" s="4">
        <v>9.9</v>
      </c>
      <c r="F54" s="4">
        <v>15</v>
      </c>
      <c r="G54" s="5"/>
      <c r="H54" s="4">
        <v>0</v>
      </c>
      <c r="I54" s="6">
        <v>45201</v>
      </c>
      <c r="J54" s="4" t="s">
        <v>33</v>
      </c>
      <c r="K54" s="7">
        <v>43509.626296296294</v>
      </c>
    </row>
    <row r="55" spans="1:11" hidden="1" x14ac:dyDescent="0.25">
      <c r="A55" s="3">
        <v>9786057939524</v>
      </c>
      <c r="B55" s="4" t="s">
        <v>65</v>
      </c>
      <c r="C55" s="4" t="s">
        <v>61</v>
      </c>
      <c r="D55" s="4">
        <v>0</v>
      </c>
      <c r="E55" s="4">
        <v>9.9</v>
      </c>
      <c r="F55" s="4">
        <v>15</v>
      </c>
      <c r="G55" s="5"/>
      <c r="H55" s="4">
        <v>0</v>
      </c>
      <c r="I55" s="6">
        <v>45201</v>
      </c>
      <c r="J55" s="4" t="s">
        <v>33</v>
      </c>
      <c r="K55" s="7">
        <v>43509.626701388886</v>
      </c>
    </row>
    <row r="56" spans="1:11" hidden="1" x14ac:dyDescent="0.25">
      <c r="A56" s="3">
        <v>9786057939531</v>
      </c>
      <c r="B56" s="4" t="s">
        <v>66</v>
      </c>
      <c r="C56" s="4" t="s">
        <v>61</v>
      </c>
      <c r="D56" s="4">
        <v>0</v>
      </c>
      <c r="E56" s="4">
        <v>9.9</v>
      </c>
      <c r="F56" s="4">
        <v>15</v>
      </c>
      <c r="G56" s="5"/>
      <c r="H56" s="4">
        <v>0</v>
      </c>
      <c r="I56" s="6">
        <v>45201</v>
      </c>
      <c r="J56" s="4" t="s">
        <v>33</v>
      </c>
      <c r="K56" s="7">
        <v>43509.627118055556</v>
      </c>
    </row>
    <row r="57" spans="1:11" hidden="1" x14ac:dyDescent="0.25">
      <c r="A57" s="3">
        <v>9786059442602</v>
      </c>
      <c r="B57" s="4" t="s">
        <v>845</v>
      </c>
      <c r="C57" s="4" t="s">
        <v>61</v>
      </c>
      <c r="D57" s="4">
        <v>0</v>
      </c>
      <c r="E57" s="4">
        <v>9.9</v>
      </c>
      <c r="F57" s="4">
        <v>15</v>
      </c>
      <c r="G57" s="5"/>
      <c r="H57" s="4">
        <v>0</v>
      </c>
      <c r="I57" s="6">
        <v>45201</v>
      </c>
      <c r="J57" s="4"/>
      <c r="K57" s="7">
        <v>42828.727673611109</v>
      </c>
    </row>
    <row r="58" spans="1:11" x14ac:dyDescent="0.25">
      <c r="A58" s="3">
        <v>9786057939838</v>
      </c>
      <c r="B58" s="4" t="s">
        <v>67</v>
      </c>
      <c r="C58" s="4" t="s">
        <v>61</v>
      </c>
      <c r="D58" s="4">
        <v>360</v>
      </c>
      <c r="E58" s="4">
        <v>95</v>
      </c>
      <c r="F58" s="4">
        <v>110</v>
      </c>
      <c r="G58" s="5">
        <v>139</v>
      </c>
      <c r="H58" s="4">
        <v>48</v>
      </c>
      <c r="I58" s="6">
        <v>45201</v>
      </c>
      <c r="J58" s="4" t="s">
        <v>33</v>
      </c>
      <c r="K58" s="7">
        <v>43553.362233796295</v>
      </c>
    </row>
    <row r="59" spans="1:11" x14ac:dyDescent="0.25">
      <c r="A59" s="3">
        <v>9786052041871</v>
      </c>
      <c r="B59" s="4" t="s">
        <v>68</v>
      </c>
      <c r="C59" s="4" t="s">
        <v>61</v>
      </c>
      <c r="D59" s="4">
        <v>444</v>
      </c>
      <c r="E59" s="4">
        <v>95</v>
      </c>
      <c r="F59" s="4">
        <v>110</v>
      </c>
      <c r="G59" s="5">
        <v>139</v>
      </c>
      <c r="H59" s="4">
        <v>64</v>
      </c>
      <c r="I59" s="6">
        <v>45201</v>
      </c>
      <c r="J59" s="4" t="s">
        <v>33</v>
      </c>
      <c r="K59" s="7">
        <v>43222.65929398148</v>
      </c>
    </row>
    <row r="60" spans="1:11" x14ac:dyDescent="0.25">
      <c r="A60" s="3">
        <v>9786057939876</v>
      </c>
      <c r="B60" s="4" t="s">
        <v>69</v>
      </c>
      <c r="C60" s="4" t="s">
        <v>61</v>
      </c>
      <c r="D60" s="4">
        <v>854</v>
      </c>
      <c r="E60" s="4">
        <v>95</v>
      </c>
      <c r="F60" s="4">
        <v>110</v>
      </c>
      <c r="G60" s="5">
        <v>139</v>
      </c>
      <c r="H60" s="4">
        <v>88</v>
      </c>
      <c r="I60" s="6">
        <v>45201</v>
      </c>
      <c r="J60" s="4" t="s">
        <v>33</v>
      </c>
      <c r="K60" s="7">
        <v>43602.61755787037</v>
      </c>
    </row>
    <row r="61" spans="1:11" x14ac:dyDescent="0.25">
      <c r="A61" s="3">
        <v>9786057690814</v>
      </c>
      <c r="B61" s="4" t="s">
        <v>70</v>
      </c>
      <c r="C61" s="4" t="s">
        <v>61</v>
      </c>
      <c r="D61" s="4">
        <v>648</v>
      </c>
      <c r="E61" s="4">
        <v>49</v>
      </c>
      <c r="F61" s="4">
        <v>55</v>
      </c>
      <c r="G61" s="5">
        <v>69</v>
      </c>
      <c r="H61" s="4">
        <v>40</v>
      </c>
      <c r="I61" s="6">
        <v>45201</v>
      </c>
      <c r="J61" s="4" t="s">
        <v>33</v>
      </c>
      <c r="K61" s="7">
        <v>43913.698923611111</v>
      </c>
    </row>
    <row r="62" spans="1:11" x14ac:dyDescent="0.25">
      <c r="A62" s="3">
        <v>9786257124508</v>
      </c>
      <c r="B62" s="4" t="s">
        <v>71</v>
      </c>
      <c r="C62" s="4" t="s">
        <v>61</v>
      </c>
      <c r="D62" s="4">
        <v>513</v>
      </c>
      <c r="E62" s="4">
        <v>49</v>
      </c>
      <c r="F62" s="4">
        <v>55</v>
      </c>
      <c r="G62" s="5">
        <v>69</v>
      </c>
      <c r="H62" s="4">
        <v>40</v>
      </c>
      <c r="I62" s="6">
        <v>45201</v>
      </c>
      <c r="J62" s="4" t="s">
        <v>33</v>
      </c>
      <c r="K62" s="7">
        <v>44119.527118055557</v>
      </c>
    </row>
    <row r="63" spans="1:11" x14ac:dyDescent="0.25">
      <c r="A63" s="3">
        <v>9786257371537</v>
      </c>
      <c r="B63" s="4" t="s">
        <v>72</v>
      </c>
      <c r="C63" s="4" t="s">
        <v>61</v>
      </c>
      <c r="D63" s="4">
        <v>996</v>
      </c>
      <c r="E63" s="4">
        <v>49</v>
      </c>
      <c r="F63" s="4">
        <v>55</v>
      </c>
      <c r="G63" s="5">
        <v>69</v>
      </c>
      <c r="H63" s="4">
        <v>48</v>
      </c>
      <c r="I63" s="6">
        <v>45201</v>
      </c>
      <c r="J63" s="4" t="s">
        <v>33</v>
      </c>
      <c r="K63" s="7">
        <v>44391.413553240738</v>
      </c>
    </row>
    <row r="64" spans="1:11" x14ac:dyDescent="0.25">
      <c r="A64" s="3">
        <v>9786256397064</v>
      </c>
      <c r="B64" s="4" t="s">
        <v>73</v>
      </c>
      <c r="C64" s="4" t="s">
        <v>61</v>
      </c>
      <c r="D64" s="4">
        <v>598</v>
      </c>
      <c r="E64" s="4">
        <v>125</v>
      </c>
      <c r="F64" s="4">
        <v>145</v>
      </c>
      <c r="G64" s="5">
        <v>179</v>
      </c>
      <c r="H64" s="4">
        <v>184</v>
      </c>
      <c r="I64" s="6">
        <v>45201</v>
      </c>
      <c r="J64" s="4" t="s">
        <v>33</v>
      </c>
      <c r="K64" s="7">
        <v>44952.478229166663</v>
      </c>
    </row>
    <row r="65" spans="1:11" x14ac:dyDescent="0.25">
      <c r="A65" s="3">
        <v>9786057939746</v>
      </c>
      <c r="B65" s="4" t="s">
        <v>74</v>
      </c>
      <c r="C65" s="4" t="s">
        <v>61</v>
      </c>
      <c r="D65" s="4">
        <v>874</v>
      </c>
      <c r="E65" s="4">
        <v>65</v>
      </c>
      <c r="F65" s="4">
        <v>76</v>
      </c>
      <c r="G65" s="5">
        <v>95</v>
      </c>
      <c r="H65" s="4">
        <v>44</v>
      </c>
      <c r="I65" s="6">
        <v>45201</v>
      </c>
      <c r="J65" s="4" t="s">
        <v>33</v>
      </c>
      <c r="K65" s="7">
        <v>43546.467534722222</v>
      </c>
    </row>
    <row r="66" spans="1:11" x14ac:dyDescent="0.25">
      <c r="A66" s="3">
        <v>9786257124546</v>
      </c>
      <c r="B66" s="4" t="s">
        <v>846</v>
      </c>
      <c r="C66" s="4" t="s">
        <v>61</v>
      </c>
      <c r="D66" s="4">
        <v>1555</v>
      </c>
      <c r="E66" s="4">
        <v>60</v>
      </c>
      <c r="F66" s="4">
        <v>69</v>
      </c>
      <c r="G66" s="5">
        <v>86</v>
      </c>
      <c r="H66" s="4">
        <v>0</v>
      </c>
      <c r="I66" s="6">
        <v>45201</v>
      </c>
      <c r="J66" s="4"/>
      <c r="K66" s="7">
        <v>44173.61010416667</v>
      </c>
    </row>
    <row r="67" spans="1:11" x14ac:dyDescent="0.25">
      <c r="A67" s="3">
        <v>9786059864978</v>
      </c>
      <c r="B67" s="4" t="s">
        <v>34</v>
      </c>
      <c r="C67" s="4" t="s">
        <v>35</v>
      </c>
      <c r="D67" s="4">
        <v>447</v>
      </c>
      <c r="E67" s="4">
        <v>29</v>
      </c>
      <c r="F67" s="4">
        <v>39</v>
      </c>
      <c r="G67" s="5">
        <v>49</v>
      </c>
      <c r="H67" s="4">
        <v>64</v>
      </c>
      <c r="I67" s="6">
        <v>45201</v>
      </c>
      <c r="J67" s="4" t="s">
        <v>33</v>
      </c>
      <c r="K67" s="7">
        <v>42919.447013888886</v>
      </c>
    </row>
    <row r="68" spans="1:11" x14ac:dyDescent="0.25">
      <c r="A68" s="3">
        <v>9786052041598</v>
      </c>
      <c r="B68" s="4" t="s">
        <v>465</v>
      </c>
      <c r="C68" s="4"/>
      <c r="D68" s="4">
        <v>336</v>
      </c>
      <c r="E68" s="4">
        <v>29</v>
      </c>
      <c r="F68" s="4">
        <v>39</v>
      </c>
      <c r="G68" s="5">
        <v>49</v>
      </c>
      <c r="H68" s="4">
        <v>0</v>
      </c>
      <c r="I68" s="6">
        <v>45201</v>
      </c>
      <c r="J68" s="4" t="s">
        <v>33</v>
      </c>
      <c r="K68" s="7">
        <v>43041.635844907411</v>
      </c>
    </row>
    <row r="69" spans="1:11" x14ac:dyDescent="0.25">
      <c r="A69" s="3">
        <v>9786257124423</v>
      </c>
      <c r="B69" s="4" t="s">
        <v>863</v>
      </c>
      <c r="C69" s="4"/>
      <c r="D69" s="4">
        <v>445</v>
      </c>
      <c r="E69" s="4">
        <v>90</v>
      </c>
      <c r="F69" s="4">
        <v>105</v>
      </c>
      <c r="G69" s="5">
        <v>130</v>
      </c>
      <c r="H69" s="4">
        <v>0</v>
      </c>
      <c r="I69" s="6">
        <v>45201</v>
      </c>
      <c r="J69" s="4"/>
      <c r="K69" s="7">
        <v>44104.589895833335</v>
      </c>
    </row>
    <row r="70" spans="1:11" x14ac:dyDescent="0.25">
      <c r="A70" s="3">
        <v>9786059864534</v>
      </c>
      <c r="B70" s="4" t="s">
        <v>45</v>
      </c>
      <c r="C70" s="4" t="s">
        <v>895</v>
      </c>
      <c r="D70" s="4">
        <v>669</v>
      </c>
      <c r="E70" s="4">
        <v>45</v>
      </c>
      <c r="F70" s="4">
        <v>50</v>
      </c>
      <c r="G70" s="5">
        <v>62</v>
      </c>
      <c r="H70" s="4">
        <v>112</v>
      </c>
      <c r="I70" s="6">
        <v>45201</v>
      </c>
      <c r="J70" s="4" t="s">
        <v>33</v>
      </c>
      <c r="K70" s="7">
        <v>42384.510983796295</v>
      </c>
    </row>
    <row r="71" spans="1:11" x14ac:dyDescent="0.25">
      <c r="A71" s="3">
        <v>9786256397217</v>
      </c>
      <c r="B71" s="4" t="s">
        <v>50</v>
      </c>
      <c r="C71" s="4" t="s">
        <v>51</v>
      </c>
      <c r="D71" s="4">
        <v>731</v>
      </c>
      <c r="E71" s="4">
        <v>99</v>
      </c>
      <c r="F71" s="4">
        <v>110</v>
      </c>
      <c r="G71" s="5">
        <v>139</v>
      </c>
      <c r="H71" s="4">
        <v>120</v>
      </c>
      <c r="I71" s="6">
        <v>45201</v>
      </c>
      <c r="J71" s="4" t="s">
        <v>33</v>
      </c>
      <c r="K71" s="7">
        <v>44998.520231481481</v>
      </c>
    </row>
    <row r="72" spans="1:11" x14ac:dyDescent="0.25">
      <c r="A72" s="3">
        <v>9786258089660</v>
      </c>
      <c r="B72" s="4" t="s">
        <v>847</v>
      </c>
      <c r="C72" s="4" t="s">
        <v>86</v>
      </c>
      <c r="D72" s="4">
        <v>2057</v>
      </c>
      <c r="E72" s="4">
        <v>90</v>
      </c>
      <c r="F72" s="4">
        <v>105</v>
      </c>
      <c r="G72" s="5">
        <v>129</v>
      </c>
      <c r="H72" s="4">
        <v>0</v>
      </c>
      <c r="I72" s="6">
        <v>45201</v>
      </c>
      <c r="J72" s="4"/>
      <c r="K72" s="7">
        <v>44876.410393518519</v>
      </c>
    </row>
    <row r="73" spans="1:11" x14ac:dyDescent="0.25">
      <c r="A73" s="3">
        <v>9786057939623</v>
      </c>
      <c r="B73" s="4" t="s">
        <v>85</v>
      </c>
      <c r="C73" s="4" t="s">
        <v>86</v>
      </c>
      <c r="D73" s="4">
        <v>842</v>
      </c>
      <c r="E73" s="4">
        <v>90</v>
      </c>
      <c r="F73" s="4">
        <v>105</v>
      </c>
      <c r="G73" s="5">
        <v>129</v>
      </c>
      <c r="H73" s="4">
        <v>168</v>
      </c>
      <c r="I73" s="6">
        <v>45201</v>
      </c>
      <c r="J73" s="4" t="s">
        <v>33</v>
      </c>
      <c r="K73" s="7">
        <v>43500.632685185185</v>
      </c>
    </row>
    <row r="74" spans="1:11" x14ac:dyDescent="0.25">
      <c r="A74" s="3">
        <v>9786057690432</v>
      </c>
      <c r="B74" s="4" t="s">
        <v>87</v>
      </c>
      <c r="C74" s="4" t="s">
        <v>86</v>
      </c>
      <c r="D74" s="4">
        <v>2230</v>
      </c>
      <c r="E74" s="4">
        <v>90</v>
      </c>
      <c r="F74" s="4">
        <v>105</v>
      </c>
      <c r="G74" s="5">
        <v>129</v>
      </c>
      <c r="H74" s="4">
        <v>200</v>
      </c>
      <c r="I74" s="6">
        <v>45201</v>
      </c>
      <c r="J74" s="4" t="s">
        <v>33</v>
      </c>
      <c r="K74" s="7">
        <v>43760.622164351851</v>
      </c>
    </row>
    <row r="75" spans="1:11" x14ac:dyDescent="0.25">
      <c r="A75" s="3">
        <v>9786257124843</v>
      </c>
      <c r="B75" s="4" t="s">
        <v>75</v>
      </c>
      <c r="C75" s="4" t="s">
        <v>76</v>
      </c>
      <c r="D75" s="4">
        <v>1534</v>
      </c>
      <c r="E75" s="4">
        <v>75</v>
      </c>
      <c r="F75" s="4">
        <v>86</v>
      </c>
      <c r="G75" s="5">
        <v>110</v>
      </c>
      <c r="H75" s="4">
        <v>232</v>
      </c>
      <c r="I75" s="6">
        <v>45201</v>
      </c>
      <c r="J75" s="4" t="s">
        <v>33</v>
      </c>
      <c r="K75" s="7">
        <v>44260.706909722219</v>
      </c>
    </row>
    <row r="76" spans="1:11" x14ac:dyDescent="0.25">
      <c r="A76" s="3">
        <v>9786257371155</v>
      </c>
      <c r="B76" s="4" t="s">
        <v>77</v>
      </c>
      <c r="C76" s="4" t="s">
        <v>78</v>
      </c>
      <c r="D76" s="4">
        <v>738</v>
      </c>
      <c r="E76" s="4">
        <v>150</v>
      </c>
      <c r="F76" s="4">
        <v>172</v>
      </c>
      <c r="G76" s="5">
        <v>215</v>
      </c>
      <c r="H76" s="4">
        <v>32</v>
      </c>
      <c r="I76" s="6">
        <v>45201</v>
      </c>
      <c r="J76" s="4" t="s">
        <v>33</v>
      </c>
      <c r="K76" s="7">
        <v>44294.587025462963</v>
      </c>
    </row>
    <row r="77" spans="1:11" x14ac:dyDescent="0.25">
      <c r="A77" s="3">
        <v>9786257124171</v>
      </c>
      <c r="B77" s="4" t="s">
        <v>79</v>
      </c>
      <c r="C77" s="4" t="s">
        <v>78</v>
      </c>
      <c r="D77" s="4">
        <v>433</v>
      </c>
      <c r="E77" s="4">
        <v>90</v>
      </c>
      <c r="F77" s="4">
        <v>105</v>
      </c>
      <c r="G77" s="5">
        <v>130</v>
      </c>
      <c r="H77" s="4">
        <v>36</v>
      </c>
      <c r="I77" s="6">
        <v>45201</v>
      </c>
      <c r="J77" s="4" t="s">
        <v>33</v>
      </c>
      <c r="K77" s="7">
        <v>44011.484664351854</v>
      </c>
    </row>
    <row r="78" spans="1:11" x14ac:dyDescent="0.25">
      <c r="A78" s="3">
        <v>9786258089127</v>
      </c>
      <c r="B78" s="4" t="s">
        <v>80</v>
      </c>
      <c r="C78" s="4" t="s">
        <v>78</v>
      </c>
      <c r="D78" s="4">
        <v>2045</v>
      </c>
      <c r="E78" s="4">
        <v>90</v>
      </c>
      <c r="F78" s="4">
        <v>105</v>
      </c>
      <c r="G78" s="5">
        <v>130</v>
      </c>
      <c r="H78" s="4">
        <v>52</v>
      </c>
      <c r="I78" s="6">
        <v>45201</v>
      </c>
      <c r="J78" s="4" t="s">
        <v>33</v>
      </c>
      <c r="K78" s="7">
        <v>44643.586886574078</v>
      </c>
    </row>
    <row r="79" spans="1:11" x14ac:dyDescent="0.25">
      <c r="A79" s="3">
        <v>9786258089349</v>
      </c>
      <c r="B79" s="4" t="s">
        <v>81</v>
      </c>
      <c r="C79" s="4" t="s">
        <v>82</v>
      </c>
      <c r="D79" s="4">
        <v>238</v>
      </c>
      <c r="E79" s="4">
        <v>49</v>
      </c>
      <c r="F79" s="4">
        <v>55</v>
      </c>
      <c r="G79" s="5">
        <v>69</v>
      </c>
      <c r="H79" s="4">
        <v>32</v>
      </c>
      <c r="I79" s="6">
        <v>45201</v>
      </c>
      <c r="J79" s="4" t="s">
        <v>33</v>
      </c>
      <c r="K79" s="7">
        <v>44701.704664351855</v>
      </c>
    </row>
    <row r="80" spans="1:11" x14ac:dyDescent="0.25">
      <c r="A80" s="3">
        <v>9786258089691</v>
      </c>
      <c r="B80" s="4" t="s">
        <v>83</v>
      </c>
      <c r="C80" s="4" t="s">
        <v>82</v>
      </c>
      <c r="D80" s="4">
        <v>2192</v>
      </c>
      <c r="E80" s="4">
        <v>49</v>
      </c>
      <c r="F80" s="4">
        <v>79</v>
      </c>
      <c r="G80" s="5">
        <v>99</v>
      </c>
      <c r="H80" s="4">
        <v>24</v>
      </c>
      <c r="I80" s="6">
        <v>45159</v>
      </c>
      <c r="J80" s="4" t="s">
        <v>33</v>
      </c>
      <c r="K80" s="7">
        <v>44883.517800925925</v>
      </c>
    </row>
    <row r="81" spans="1:11" x14ac:dyDescent="0.25">
      <c r="A81" s="3">
        <v>9786258089707</v>
      </c>
      <c r="B81" s="4" t="s">
        <v>84</v>
      </c>
      <c r="C81" s="4" t="s">
        <v>82</v>
      </c>
      <c r="D81" s="4">
        <v>2340</v>
      </c>
      <c r="E81" s="4">
        <v>65</v>
      </c>
      <c r="F81" s="4">
        <v>120</v>
      </c>
      <c r="G81" s="5">
        <v>150</v>
      </c>
      <c r="H81" s="4">
        <v>48</v>
      </c>
      <c r="I81" s="6">
        <v>45159</v>
      </c>
      <c r="J81" s="4" t="s">
        <v>33</v>
      </c>
      <c r="K81" s="7">
        <v>44883.52076388889</v>
      </c>
    </row>
    <row r="82" spans="1:11" x14ac:dyDescent="0.25">
      <c r="A82" s="3">
        <v>9786052162927</v>
      </c>
      <c r="B82" s="4" t="s">
        <v>88</v>
      </c>
      <c r="C82" s="4" t="s">
        <v>89</v>
      </c>
      <c r="D82" s="4">
        <v>296</v>
      </c>
      <c r="E82" s="4">
        <v>59</v>
      </c>
      <c r="F82" s="4">
        <v>69</v>
      </c>
      <c r="G82" s="5">
        <v>89</v>
      </c>
      <c r="H82" s="4">
        <v>368</v>
      </c>
      <c r="I82" s="6">
        <v>45201</v>
      </c>
      <c r="J82" s="4" t="s">
        <v>33</v>
      </c>
      <c r="K82" s="7">
        <v>43374.541898148149</v>
      </c>
    </row>
    <row r="83" spans="1:11" x14ac:dyDescent="0.25">
      <c r="A83" s="3">
        <v>9786257124812</v>
      </c>
      <c r="B83" s="4" t="s">
        <v>97</v>
      </c>
      <c r="C83" s="4" t="s">
        <v>93</v>
      </c>
      <c r="D83" s="4">
        <v>791</v>
      </c>
      <c r="E83" s="4">
        <v>49</v>
      </c>
      <c r="F83" s="4">
        <v>55</v>
      </c>
      <c r="G83" s="5">
        <v>69</v>
      </c>
      <c r="H83" s="4">
        <v>24</v>
      </c>
      <c r="I83" s="6">
        <v>45201</v>
      </c>
      <c r="J83" s="4" t="s">
        <v>33</v>
      </c>
      <c r="K83" s="7">
        <v>44221.502233796295</v>
      </c>
    </row>
    <row r="84" spans="1:11" x14ac:dyDescent="0.25">
      <c r="A84" s="3">
        <v>9786257371384</v>
      </c>
      <c r="B84" s="4" t="s">
        <v>98</v>
      </c>
      <c r="C84" s="4" t="s">
        <v>93</v>
      </c>
      <c r="D84" s="4">
        <v>978</v>
      </c>
      <c r="E84" s="4">
        <v>49</v>
      </c>
      <c r="F84" s="4">
        <v>55</v>
      </c>
      <c r="G84" s="5">
        <v>69</v>
      </c>
      <c r="H84" s="4">
        <v>0</v>
      </c>
      <c r="I84" s="6">
        <v>45201</v>
      </c>
      <c r="J84" s="4" t="s">
        <v>33</v>
      </c>
      <c r="K84" s="7">
        <v>44348.612847222219</v>
      </c>
    </row>
    <row r="85" spans="1:11" x14ac:dyDescent="0.25">
      <c r="A85" s="3">
        <v>9786257371391</v>
      </c>
      <c r="B85" s="4" t="s">
        <v>99</v>
      </c>
      <c r="C85" s="4" t="s">
        <v>93</v>
      </c>
      <c r="D85" s="4">
        <v>1042</v>
      </c>
      <c r="E85" s="4">
        <v>49</v>
      </c>
      <c r="F85" s="4">
        <v>55</v>
      </c>
      <c r="G85" s="5">
        <v>69</v>
      </c>
      <c r="H85" s="4">
        <v>0</v>
      </c>
      <c r="I85" s="6">
        <v>45201</v>
      </c>
      <c r="J85" s="4" t="s">
        <v>33</v>
      </c>
      <c r="K85" s="7">
        <v>44348.612187500003</v>
      </c>
    </row>
    <row r="86" spans="1:11" x14ac:dyDescent="0.25">
      <c r="A86" s="3">
        <v>9786257371377</v>
      </c>
      <c r="B86" s="4" t="s">
        <v>100</v>
      </c>
      <c r="C86" s="4" t="s">
        <v>93</v>
      </c>
      <c r="D86" s="4">
        <v>1118</v>
      </c>
      <c r="E86" s="4">
        <v>49</v>
      </c>
      <c r="F86" s="4">
        <v>55</v>
      </c>
      <c r="G86" s="5">
        <v>69</v>
      </c>
      <c r="H86" s="4">
        <v>0</v>
      </c>
      <c r="I86" s="6">
        <v>45201</v>
      </c>
      <c r="J86" s="4" t="s">
        <v>33</v>
      </c>
      <c r="K86" s="7">
        <v>44348.612557870372</v>
      </c>
    </row>
    <row r="87" spans="1:11" x14ac:dyDescent="0.25">
      <c r="A87" s="3">
        <v>9786057690203</v>
      </c>
      <c r="B87" s="4" t="s">
        <v>862</v>
      </c>
      <c r="C87" s="4" t="s">
        <v>93</v>
      </c>
      <c r="D87" s="4">
        <v>377</v>
      </c>
      <c r="E87" s="4">
        <v>49</v>
      </c>
      <c r="F87" s="4">
        <v>56</v>
      </c>
      <c r="G87" s="5">
        <v>69</v>
      </c>
      <c r="H87" s="4">
        <v>0</v>
      </c>
      <c r="I87" s="6">
        <v>45201</v>
      </c>
      <c r="J87" s="4"/>
      <c r="K87" s="7">
        <v>43718.68990740741</v>
      </c>
    </row>
    <row r="88" spans="1:11" x14ac:dyDescent="0.25">
      <c r="A88" s="3">
        <v>9786057690180</v>
      </c>
      <c r="B88" s="4" t="s">
        <v>94</v>
      </c>
      <c r="C88" s="4" t="s">
        <v>93</v>
      </c>
      <c r="D88" s="4">
        <v>377</v>
      </c>
      <c r="E88" s="4">
        <v>49</v>
      </c>
      <c r="F88" s="4">
        <v>55</v>
      </c>
      <c r="G88" s="5">
        <v>69</v>
      </c>
      <c r="H88" s="4">
        <v>0</v>
      </c>
      <c r="I88" s="6">
        <v>45201</v>
      </c>
      <c r="J88" s="4" t="s">
        <v>33</v>
      </c>
      <c r="K88" s="7">
        <v>43718.690578703703</v>
      </c>
    </row>
    <row r="89" spans="1:11" x14ac:dyDescent="0.25">
      <c r="A89" s="3">
        <v>9786057939197</v>
      </c>
      <c r="B89" s="4" t="s">
        <v>101</v>
      </c>
      <c r="C89" s="4" t="s">
        <v>93</v>
      </c>
      <c r="D89" s="4">
        <v>1109</v>
      </c>
      <c r="E89" s="4">
        <v>49</v>
      </c>
      <c r="F89" s="4">
        <v>55</v>
      </c>
      <c r="G89" s="5">
        <v>69</v>
      </c>
      <c r="H89" s="4">
        <v>22</v>
      </c>
      <c r="I89" s="6">
        <v>45201</v>
      </c>
      <c r="J89" s="4" t="s">
        <v>33</v>
      </c>
      <c r="K89" s="7">
        <v>43469.453576388885</v>
      </c>
    </row>
    <row r="90" spans="1:11" x14ac:dyDescent="0.25">
      <c r="A90" s="3">
        <v>9786057690197</v>
      </c>
      <c r="B90" s="4" t="s">
        <v>104</v>
      </c>
      <c r="C90" s="4" t="s">
        <v>93</v>
      </c>
      <c r="D90" s="4">
        <v>165</v>
      </c>
      <c r="E90" s="4">
        <v>49</v>
      </c>
      <c r="F90" s="4">
        <v>55</v>
      </c>
      <c r="G90" s="5">
        <v>69</v>
      </c>
      <c r="H90" s="4">
        <v>0</v>
      </c>
      <c r="I90" s="6">
        <v>45201</v>
      </c>
      <c r="J90" s="4" t="s">
        <v>33</v>
      </c>
      <c r="K90" s="7">
        <v>43718.69021990741</v>
      </c>
    </row>
    <row r="91" spans="1:11" x14ac:dyDescent="0.25">
      <c r="A91" s="3">
        <v>9786057939203</v>
      </c>
      <c r="B91" s="4" t="s">
        <v>102</v>
      </c>
      <c r="C91" s="4" t="s">
        <v>93</v>
      </c>
      <c r="D91" s="4">
        <v>103</v>
      </c>
      <c r="E91" s="4">
        <v>49</v>
      </c>
      <c r="F91" s="4">
        <v>55</v>
      </c>
      <c r="G91" s="5">
        <v>69</v>
      </c>
      <c r="H91" s="4">
        <v>22</v>
      </c>
      <c r="I91" s="6">
        <v>45201</v>
      </c>
      <c r="J91" s="4" t="s">
        <v>33</v>
      </c>
      <c r="K91" s="7">
        <v>43469.355312500003</v>
      </c>
    </row>
    <row r="92" spans="1:11" x14ac:dyDescent="0.25">
      <c r="A92" s="3">
        <v>9786057939180</v>
      </c>
      <c r="B92" s="4" t="s">
        <v>109</v>
      </c>
      <c r="C92" s="4" t="s">
        <v>93</v>
      </c>
      <c r="D92" s="4">
        <v>303</v>
      </c>
      <c r="E92" s="4">
        <v>49</v>
      </c>
      <c r="F92" s="4">
        <v>55</v>
      </c>
      <c r="G92" s="5">
        <v>69</v>
      </c>
      <c r="H92" s="4">
        <v>22</v>
      </c>
      <c r="I92" s="6">
        <v>45201</v>
      </c>
      <c r="J92" s="4" t="s">
        <v>33</v>
      </c>
      <c r="K92" s="7">
        <v>43469.451215277775</v>
      </c>
    </row>
    <row r="93" spans="1:11" x14ac:dyDescent="0.25">
      <c r="A93" s="3">
        <v>9786256397224</v>
      </c>
      <c r="B93" s="4" t="s">
        <v>103</v>
      </c>
      <c r="C93" s="4" t="s">
        <v>93</v>
      </c>
      <c r="D93" s="4">
        <v>155</v>
      </c>
      <c r="E93" s="4">
        <v>85</v>
      </c>
      <c r="F93" s="4">
        <v>97</v>
      </c>
      <c r="G93" s="5">
        <v>119</v>
      </c>
      <c r="H93" s="4">
        <v>64</v>
      </c>
      <c r="I93" s="6">
        <v>45201</v>
      </c>
      <c r="J93" s="4" t="s">
        <v>33</v>
      </c>
      <c r="K93" s="7">
        <v>44998.509189814817</v>
      </c>
    </row>
    <row r="94" spans="1:11" x14ac:dyDescent="0.25">
      <c r="A94" s="3">
        <v>9786256397781</v>
      </c>
      <c r="B94" s="4" t="s">
        <v>106</v>
      </c>
      <c r="C94" s="4" t="s">
        <v>93</v>
      </c>
      <c r="D94" s="4">
        <v>288</v>
      </c>
      <c r="E94" s="4">
        <v>13.795999999999999</v>
      </c>
      <c r="F94" s="4">
        <v>125</v>
      </c>
      <c r="G94" s="5">
        <v>155</v>
      </c>
      <c r="H94" s="4">
        <v>80</v>
      </c>
      <c r="I94" s="6">
        <v>45201</v>
      </c>
      <c r="J94" s="4" t="s">
        <v>33</v>
      </c>
      <c r="K94" s="7">
        <v>43396.57640046296</v>
      </c>
    </row>
    <row r="95" spans="1:11" x14ac:dyDescent="0.25">
      <c r="A95" s="3">
        <v>9786256397828</v>
      </c>
      <c r="B95" s="4" t="s">
        <v>107</v>
      </c>
      <c r="C95" s="4" t="s">
        <v>93</v>
      </c>
      <c r="D95" s="4">
        <v>291</v>
      </c>
      <c r="E95" s="4">
        <v>16</v>
      </c>
      <c r="F95" s="4">
        <v>125</v>
      </c>
      <c r="G95" s="5">
        <v>155</v>
      </c>
      <c r="H95" s="4">
        <v>112</v>
      </c>
      <c r="I95" s="6">
        <v>45201</v>
      </c>
      <c r="J95" s="4" t="s">
        <v>33</v>
      </c>
      <c r="K95" s="7">
        <v>43115.671967592592</v>
      </c>
    </row>
    <row r="96" spans="1:11" x14ac:dyDescent="0.25">
      <c r="A96" s="3">
        <v>9786256397798</v>
      </c>
      <c r="B96" s="4" t="s">
        <v>108</v>
      </c>
      <c r="C96" s="4" t="s">
        <v>93</v>
      </c>
      <c r="D96" s="4">
        <v>294</v>
      </c>
      <c r="E96" s="4">
        <v>13.79</v>
      </c>
      <c r="F96" s="4">
        <v>125</v>
      </c>
      <c r="G96" s="5">
        <v>155</v>
      </c>
      <c r="H96" s="4">
        <v>96</v>
      </c>
      <c r="I96" s="6">
        <v>45201</v>
      </c>
      <c r="J96" s="4" t="s">
        <v>33</v>
      </c>
      <c r="K96" s="7">
        <v>43201.354108796295</v>
      </c>
    </row>
    <row r="97" spans="1:11" x14ac:dyDescent="0.25">
      <c r="A97" s="3">
        <v>9786256397804</v>
      </c>
      <c r="B97" s="4" t="s">
        <v>92</v>
      </c>
      <c r="C97" s="4" t="s">
        <v>93</v>
      </c>
      <c r="D97" s="4">
        <v>291</v>
      </c>
      <c r="E97" s="4">
        <v>13.79</v>
      </c>
      <c r="F97" s="4">
        <v>125</v>
      </c>
      <c r="G97" s="5">
        <v>155</v>
      </c>
      <c r="H97" s="4">
        <v>112</v>
      </c>
      <c r="I97" s="6">
        <v>45201</v>
      </c>
      <c r="J97" s="4" t="s">
        <v>33</v>
      </c>
      <c r="K97" s="7">
        <v>42838.374351851853</v>
      </c>
    </row>
    <row r="98" spans="1:11" x14ac:dyDescent="0.25">
      <c r="A98" s="3">
        <v>9786258089530</v>
      </c>
      <c r="B98" s="4" t="s">
        <v>96</v>
      </c>
      <c r="C98" s="4" t="s">
        <v>93</v>
      </c>
      <c r="D98" s="4">
        <v>759</v>
      </c>
      <c r="E98" s="4">
        <v>90</v>
      </c>
      <c r="F98" s="4">
        <v>105</v>
      </c>
      <c r="G98" s="5">
        <v>130</v>
      </c>
      <c r="H98" s="4">
        <v>80</v>
      </c>
      <c r="I98" s="6">
        <v>45201</v>
      </c>
      <c r="J98" s="4" t="s">
        <v>33</v>
      </c>
      <c r="K98" s="7">
        <v>44812.669907407406</v>
      </c>
    </row>
    <row r="99" spans="1:11" x14ac:dyDescent="0.25">
      <c r="A99" s="3">
        <v>9786256397811</v>
      </c>
      <c r="B99" s="4" t="s">
        <v>95</v>
      </c>
      <c r="C99" s="4" t="s">
        <v>93</v>
      </c>
      <c r="D99" s="4">
        <v>712</v>
      </c>
      <c r="E99" s="4"/>
      <c r="F99" s="4">
        <v>90</v>
      </c>
      <c r="G99" s="5">
        <v>112</v>
      </c>
      <c r="H99" s="4">
        <v>24</v>
      </c>
      <c r="I99" s="6">
        <v>45201</v>
      </c>
      <c r="J99" s="4" t="s">
        <v>33</v>
      </c>
      <c r="K99" s="7">
        <v>45201.949907407405</v>
      </c>
    </row>
    <row r="100" spans="1:11" x14ac:dyDescent="0.25">
      <c r="A100" s="3">
        <v>9786057939234</v>
      </c>
      <c r="B100" s="4" t="s">
        <v>110</v>
      </c>
      <c r="C100" s="4" t="s">
        <v>93</v>
      </c>
      <c r="D100" s="4">
        <v>984</v>
      </c>
      <c r="E100" s="4">
        <v>65</v>
      </c>
      <c r="F100" s="4">
        <v>76</v>
      </c>
      <c r="G100" s="5">
        <v>95</v>
      </c>
      <c r="H100" s="4">
        <v>32</v>
      </c>
      <c r="I100" s="6">
        <v>45201</v>
      </c>
      <c r="J100" s="4" t="s">
        <v>33</v>
      </c>
      <c r="K100" s="7">
        <v>43468.748993055553</v>
      </c>
    </row>
    <row r="101" spans="1:11" x14ac:dyDescent="0.25">
      <c r="A101" s="3">
        <v>9786057939227</v>
      </c>
      <c r="B101" s="4" t="s">
        <v>111</v>
      </c>
      <c r="C101" s="4" t="s">
        <v>93</v>
      </c>
      <c r="D101" s="4">
        <v>1505</v>
      </c>
      <c r="E101" s="4">
        <v>65</v>
      </c>
      <c r="F101" s="4">
        <v>76</v>
      </c>
      <c r="G101" s="5">
        <v>95</v>
      </c>
      <c r="H101" s="4">
        <v>32</v>
      </c>
      <c r="I101" s="6">
        <v>45201</v>
      </c>
      <c r="J101" s="4" t="s">
        <v>33</v>
      </c>
      <c r="K101" s="7">
        <v>43468.757268518515</v>
      </c>
    </row>
    <row r="102" spans="1:11" ht="30" x14ac:dyDescent="0.25">
      <c r="A102" s="3">
        <v>9786057690234</v>
      </c>
      <c r="B102" s="4" t="s">
        <v>112</v>
      </c>
      <c r="C102" s="4" t="s">
        <v>93</v>
      </c>
      <c r="D102" s="4">
        <v>824</v>
      </c>
      <c r="E102" s="4">
        <v>65</v>
      </c>
      <c r="F102" s="4">
        <v>76</v>
      </c>
      <c r="G102" s="5">
        <v>95</v>
      </c>
      <c r="H102" s="4">
        <v>0</v>
      </c>
      <c r="I102" s="6">
        <v>45201</v>
      </c>
      <c r="J102" s="4" t="s">
        <v>33</v>
      </c>
      <c r="K102" s="7">
        <v>43733.66474537037</v>
      </c>
    </row>
    <row r="103" spans="1:11" x14ac:dyDescent="0.25">
      <c r="A103" s="3">
        <v>9786257124836</v>
      </c>
      <c r="B103" s="4" t="s">
        <v>113</v>
      </c>
      <c r="C103" s="4" t="s">
        <v>93</v>
      </c>
      <c r="D103" s="4">
        <v>1451</v>
      </c>
      <c r="E103" s="4">
        <v>65</v>
      </c>
      <c r="F103" s="4">
        <v>76</v>
      </c>
      <c r="G103" s="5">
        <v>95</v>
      </c>
      <c r="H103" s="4">
        <v>0</v>
      </c>
      <c r="I103" s="6">
        <v>45201</v>
      </c>
      <c r="J103" s="4" t="s">
        <v>33</v>
      </c>
      <c r="K103" s="7">
        <v>44225.641527777778</v>
      </c>
    </row>
    <row r="104" spans="1:11" x14ac:dyDescent="0.25">
      <c r="A104" s="3">
        <v>9786257124911</v>
      </c>
      <c r="B104" s="4" t="s">
        <v>105</v>
      </c>
      <c r="C104" s="4" t="s">
        <v>93</v>
      </c>
      <c r="D104" s="4">
        <v>253</v>
      </c>
      <c r="E104" s="4">
        <v>65</v>
      </c>
      <c r="F104" s="4">
        <v>76</v>
      </c>
      <c r="G104" s="5">
        <v>95</v>
      </c>
      <c r="H104" s="4">
        <v>48</v>
      </c>
      <c r="I104" s="6">
        <v>45201</v>
      </c>
      <c r="J104" s="4" t="s">
        <v>33</v>
      </c>
      <c r="K104" s="7">
        <v>44260.686759259261</v>
      </c>
    </row>
    <row r="105" spans="1:11" x14ac:dyDescent="0.25">
      <c r="A105" s="3">
        <v>9786052041611</v>
      </c>
      <c r="B105" s="4" t="s">
        <v>114</v>
      </c>
      <c r="C105" s="4" t="s">
        <v>115</v>
      </c>
      <c r="D105" s="4">
        <v>0</v>
      </c>
      <c r="E105" s="4">
        <v>10</v>
      </c>
      <c r="F105" s="4">
        <v>15</v>
      </c>
      <c r="G105" s="5">
        <v>29</v>
      </c>
      <c r="H105" s="4">
        <v>0</v>
      </c>
      <c r="I105" s="6">
        <v>45201</v>
      </c>
      <c r="J105" s="4" t="s">
        <v>33</v>
      </c>
      <c r="K105" s="7">
        <v>43045.377060185187</v>
      </c>
    </row>
    <row r="106" spans="1:11" x14ac:dyDescent="0.25">
      <c r="A106" s="3">
        <v>9786052041628</v>
      </c>
      <c r="B106" s="4" t="s">
        <v>116</v>
      </c>
      <c r="C106" s="4" t="s">
        <v>115</v>
      </c>
      <c r="D106" s="4">
        <v>0</v>
      </c>
      <c r="E106" s="4">
        <v>10</v>
      </c>
      <c r="F106" s="4">
        <v>15</v>
      </c>
      <c r="G106" s="5">
        <v>29</v>
      </c>
      <c r="H106" s="4">
        <v>0</v>
      </c>
      <c r="I106" s="6">
        <v>45201</v>
      </c>
      <c r="J106" s="4" t="s">
        <v>33</v>
      </c>
      <c r="K106" s="7">
        <v>43053.407893518517</v>
      </c>
    </row>
    <row r="107" spans="1:11" x14ac:dyDescent="0.25">
      <c r="A107" s="3">
        <v>9786052041635</v>
      </c>
      <c r="B107" s="4" t="s">
        <v>117</v>
      </c>
      <c r="C107" s="4" t="s">
        <v>115</v>
      </c>
      <c r="D107" s="4">
        <v>0</v>
      </c>
      <c r="E107" s="4">
        <v>10</v>
      </c>
      <c r="F107" s="4">
        <v>15</v>
      </c>
      <c r="G107" s="5">
        <v>29</v>
      </c>
      <c r="H107" s="4">
        <v>0</v>
      </c>
      <c r="I107" s="6">
        <v>45201</v>
      </c>
      <c r="J107" s="4" t="s">
        <v>33</v>
      </c>
      <c r="K107" s="7">
        <v>43049.402395833335</v>
      </c>
    </row>
    <row r="108" spans="1:11" x14ac:dyDescent="0.25">
      <c r="A108" s="3">
        <v>9786052041642</v>
      </c>
      <c r="B108" s="4" t="s">
        <v>118</v>
      </c>
      <c r="C108" s="4" t="s">
        <v>115</v>
      </c>
      <c r="D108" s="4">
        <v>467</v>
      </c>
      <c r="E108" s="4">
        <v>10</v>
      </c>
      <c r="F108" s="4">
        <v>15</v>
      </c>
      <c r="G108" s="5">
        <v>29</v>
      </c>
      <c r="H108" s="4">
        <v>0</v>
      </c>
      <c r="I108" s="6">
        <v>45201</v>
      </c>
      <c r="J108" s="4" t="s">
        <v>33</v>
      </c>
      <c r="K108" s="7">
        <v>43042.781111111108</v>
      </c>
    </row>
    <row r="109" spans="1:11" x14ac:dyDescent="0.25">
      <c r="A109" s="3">
        <v>9786257124164</v>
      </c>
      <c r="B109" s="4" t="s">
        <v>119</v>
      </c>
      <c r="C109" s="4" t="s">
        <v>115</v>
      </c>
      <c r="D109" s="4">
        <v>956</v>
      </c>
      <c r="E109" s="4">
        <v>49</v>
      </c>
      <c r="F109" s="4">
        <v>55</v>
      </c>
      <c r="G109" s="5">
        <v>69</v>
      </c>
      <c r="H109" s="4">
        <v>32</v>
      </c>
      <c r="I109" s="6">
        <v>45201</v>
      </c>
      <c r="J109" s="4" t="s">
        <v>33</v>
      </c>
      <c r="K109" s="7">
        <v>44011.462129629632</v>
      </c>
    </row>
    <row r="110" spans="1:11" x14ac:dyDescent="0.25">
      <c r="A110" s="3">
        <v>9786256397606</v>
      </c>
      <c r="B110" s="4" t="s">
        <v>120</v>
      </c>
      <c r="C110" s="4" t="s">
        <v>121</v>
      </c>
      <c r="D110" s="4">
        <v>370</v>
      </c>
      <c r="E110" s="4"/>
      <c r="F110" s="4">
        <v>89</v>
      </c>
      <c r="G110" s="5">
        <v>115</v>
      </c>
      <c r="H110" s="4">
        <v>128</v>
      </c>
      <c r="I110" s="6">
        <v>45098</v>
      </c>
      <c r="J110" s="4" t="s">
        <v>33</v>
      </c>
      <c r="K110" s="7">
        <v>45098.492013888892</v>
      </c>
    </row>
    <row r="111" spans="1:11" x14ac:dyDescent="0.25">
      <c r="A111" s="3">
        <v>9786257371957</v>
      </c>
      <c r="B111" s="4" t="s">
        <v>122</v>
      </c>
      <c r="C111" s="4" t="s">
        <v>121</v>
      </c>
      <c r="D111" s="4">
        <v>472</v>
      </c>
      <c r="E111" s="4">
        <v>65</v>
      </c>
      <c r="F111" s="4">
        <v>76</v>
      </c>
      <c r="G111" s="5">
        <v>95</v>
      </c>
      <c r="H111" s="4">
        <v>120</v>
      </c>
      <c r="I111" s="6">
        <v>45201</v>
      </c>
      <c r="J111" s="4" t="s">
        <v>33</v>
      </c>
      <c r="K111" s="7">
        <v>44565.706041666665</v>
      </c>
    </row>
    <row r="112" spans="1:11" x14ac:dyDescent="0.25">
      <c r="A112" s="3">
        <v>9786057939128</v>
      </c>
      <c r="B112" s="4" t="s">
        <v>123</v>
      </c>
      <c r="C112" s="4" t="s">
        <v>121</v>
      </c>
      <c r="D112" s="4">
        <v>583</v>
      </c>
      <c r="E112" s="4">
        <v>75</v>
      </c>
      <c r="F112" s="4">
        <v>86</v>
      </c>
      <c r="G112" s="5">
        <v>110</v>
      </c>
      <c r="H112" s="4">
        <v>64</v>
      </c>
      <c r="I112" s="6">
        <v>45201</v>
      </c>
      <c r="J112" s="4" t="s">
        <v>33</v>
      </c>
      <c r="K112" s="7">
        <v>43411.485532407409</v>
      </c>
    </row>
    <row r="113" spans="1:11" x14ac:dyDescent="0.25">
      <c r="A113" s="3">
        <v>9786057690760</v>
      </c>
      <c r="B113" s="4" t="s">
        <v>126</v>
      </c>
      <c r="C113" s="4" t="s">
        <v>121</v>
      </c>
      <c r="D113" s="4">
        <v>814</v>
      </c>
      <c r="E113" s="4">
        <v>75</v>
      </c>
      <c r="F113" s="4">
        <v>86</v>
      </c>
      <c r="G113" s="5">
        <v>110</v>
      </c>
      <c r="H113" s="4">
        <v>88</v>
      </c>
      <c r="I113" s="6">
        <v>45201</v>
      </c>
      <c r="J113" s="4" t="s">
        <v>33</v>
      </c>
      <c r="K113" s="7">
        <v>43895.511840277781</v>
      </c>
    </row>
    <row r="114" spans="1:11" x14ac:dyDescent="0.25">
      <c r="A114" s="3">
        <v>9786052041581</v>
      </c>
      <c r="B114" s="4" t="s">
        <v>467</v>
      </c>
      <c r="C114" s="4"/>
      <c r="D114" s="4">
        <v>421</v>
      </c>
      <c r="E114" s="4">
        <v>75</v>
      </c>
      <c r="F114" s="4">
        <v>86</v>
      </c>
      <c r="G114" s="5">
        <v>110</v>
      </c>
      <c r="H114" s="4">
        <v>0</v>
      </c>
      <c r="I114" s="6">
        <v>45201</v>
      </c>
      <c r="J114" s="4" t="s">
        <v>33</v>
      </c>
      <c r="K114" s="7">
        <v>43041.69091435185</v>
      </c>
    </row>
    <row r="115" spans="1:11" x14ac:dyDescent="0.25">
      <c r="A115" s="3">
        <v>9786258089899</v>
      </c>
      <c r="B115" s="4" t="s">
        <v>124</v>
      </c>
      <c r="C115" s="4" t="s">
        <v>121</v>
      </c>
      <c r="D115" s="4">
        <v>688</v>
      </c>
      <c r="E115" s="4">
        <v>90</v>
      </c>
      <c r="F115" s="4">
        <v>105</v>
      </c>
      <c r="G115" s="5">
        <v>130</v>
      </c>
      <c r="H115" s="4">
        <v>104</v>
      </c>
      <c r="I115" s="6">
        <v>45201</v>
      </c>
      <c r="J115" s="4" t="s">
        <v>33</v>
      </c>
      <c r="K115" s="7">
        <v>44942.577569444446</v>
      </c>
    </row>
    <row r="116" spans="1:11" x14ac:dyDescent="0.25">
      <c r="A116" s="3">
        <v>9786057939869</v>
      </c>
      <c r="B116" s="4" t="s">
        <v>125</v>
      </c>
      <c r="C116" s="4" t="s">
        <v>121</v>
      </c>
      <c r="D116" s="4">
        <v>799</v>
      </c>
      <c r="E116" s="4">
        <v>75</v>
      </c>
      <c r="F116" s="4">
        <v>86</v>
      </c>
      <c r="G116" s="5">
        <v>110</v>
      </c>
      <c r="H116" s="4">
        <v>0</v>
      </c>
      <c r="I116" s="6">
        <v>45201</v>
      </c>
      <c r="J116" s="4" t="s">
        <v>33</v>
      </c>
      <c r="K116" s="7">
        <v>43602.617905092593</v>
      </c>
    </row>
    <row r="117" spans="1:11" x14ac:dyDescent="0.25">
      <c r="A117" s="3">
        <v>9786052041345</v>
      </c>
      <c r="B117" s="4" t="s">
        <v>127</v>
      </c>
      <c r="C117" s="4" t="s">
        <v>128</v>
      </c>
      <c r="D117" s="4">
        <v>-1</v>
      </c>
      <c r="E117" s="4">
        <v>9</v>
      </c>
      <c r="F117" s="4">
        <v>15</v>
      </c>
      <c r="G117" s="5">
        <v>29</v>
      </c>
      <c r="H117" s="4">
        <v>0</v>
      </c>
      <c r="I117" s="6">
        <v>44560</v>
      </c>
      <c r="J117" s="4" t="s">
        <v>33</v>
      </c>
      <c r="K117" s="7">
        <v>43021.656238425923</v>
      </c>
    </row>
    <row r="118" spans="1:11" x14ac:dyDescent="0.25">
      <c r="A118" s="3">
        <v>9786052041352</v>
      </c>
      <c r="B118" s="4" t="s">
        <v>129</v>
      </c>
      <c r="C118" s="4" t="s">
        <v>128</v>
      </c>
      <c r="D118" s="4">
        <v>-1</v>
      </c>
      <c r="E118" s="4">
        <v>9</v>
      </c>
      <c r="F118" s="4">
        <v>15</v>
      </c>
      <c r="G118" s="5">
        <v>29</v>
      </c>
      <c r="H118" s="4">
        <v>0</v>
      </c>
      <c r="I118" s="6">
        <v>44560</v>
      </c>
      <c r="J118" s="4" t="s">
        <v>33</v>
      </c>
      <c r="K118" s="7">
        <v>43021.65892361111</v>
      </c>
    </row>
    <row r="119" spans="1:11" x14ac:dyDescent="0.25">
      <c r="A119" s="3">
        <v>9786052041406</v>
      </c>
      <c r="B119" s="4" t="s">
        <v>130</v>
      </c>
      <c r="C119" s="4" t="s">
        <v>128</v>
      </c>
      <c r="D119" s="4">
        <v>-1</v>
      </c>
      <c r="E119" s="4">
        <v>9</v>
      </c>
      <c r="F119" s="4">
        <v>15</v>
      </c>
      <c r="G119" s="5">
        <v>29</v>
      </c>
      <c r="H119" s="4">
        <v>0</v>
      </c>
      <c r="I119" s="6">
        <v>44560</v>
      </c>
      <c r="J119" s="4" t="s">
        <v>33</v>
      </c>
      <c r="K119" s="7">
        <v>43021.658067129632</v>
      </c>
    </row>
    <row r="120" spans="1:11" x14ac:dyDescent="0.25">
      <c r="A120" s="3">
        <v>9786052041369</v>
      </c>
      <c r="B120" s="4" t="s">
        <v>131</v>
      </c>
      <c r="C120" s="4" t="s">
        <v>128</v>
      </c>
      <c r="D120" s="4">
        <v>0</v>
      </c>
      <c r="E120" s="4">
        <v>9</v>
      </c>
      <c r="F120" s="4">
        <v>15</v>
      </c>
      <c r="G120" s="5">
        <v>29</v>
      </c>
      <c r="H120" s="4">
        <v>0</v>
      </c>
      <c r="I120" s="6">
        <v>44560</v>
      </c>
      <c r="J120" s="4" t="s">
        <v>33</v>
      </c>
      <c r="K120" s="7">
        <v>43021.659525462965</v>
      </c>
    </row>
    <row r="121" spans="1:11" x14ac:dyDescent="0.25">
      <c r="A121" s="3">
        <v>9786052041376</v>
      </c>
      <c r="B121" s="4" t="s">
        <v>132</v>
      </c>
      <c r="C121" s="4" t="s">
        <v>128</v>
      </c>
      <c r="D121" s="4">
        <v>0</v>
      </c>
      <c r="E121" s="4">
        <v>9</v>
      </c>
      <c r="F121" s="4">
        <v>15</v>
      </c>
      <c r="G121" s="5">
        <v>29</v>
      </c>
      <c r="H121" s="4">
        <v>0</v>
      </c>
      <c r="I121" s="6">
        <v>44560</v>
      </c>
      <c r="J121" s="4" t="s">
        <v>33</v>
      </c>
      <c r="K121" s="7">
        <v>43021.659988425927</v>
      </c>
    </row>
    <row r="122" spans="1:11" x14ac:dyDescent="0.25">
      <c r="A122" s="3">
        <v>9786052041383</v>
      </c>
      <c r="B122" s="4" t="s">
        <v>133</v>
      </c>
      <c r="C122" s="4" t="s">
        <v>128</v>
      </c>
      <c r="D122" s="4">
        <v>0</v>
      </c>
      <c r="E122" s="4">
        <v>9</v>
      </c>
      <c r="F122" s="4">
        <v>15</v>
      </c>
      <c r="G122" s="5">
        <v>29</v>
      </c>
      <c r="H122" s="4">
        <v>0</v>
      </c>
      <c r="I122" s="6">
        <v>44560</v>
      </c>
      <c r="J122" s="4" t="s">
        <v>33</v>
      </c>
      <c r="K122" s="7">
        <v>43021.660486111112</v>
      </c>
    </row>
    <row r="123" spans="1:11" x14ac:dyDescent="0.25">
      <c r="A123" s="3">
        <v>9786052041390</v>
      </c>
      <c r="B123" s="4" t="s">
        <v>134</v>
      </c>
      <c r="C123" s="4" t="s">
        <v>128</v>
      </c>
      <c r="D123" s="4">
        <v>0</v>
      </c>
      <c r="E123" s="4">
        <v>9</v>
      </c>
      <c r="F123" s="4">
        <v>15</v>
      </c>
      <c r="G123" s="5">
        <v>29</v>
      </c>
      <c r="H123" s="4">
        <v>0</v>
      </c>
      <c r="I123" s="6">
        <v>44560</v>
      </c>
      <c r="J123" s="4" t="s">
        <v>33</v>
      </c>
      <c r="K123" s="7">
        <v>43021.656770833331</v>
      </c>
    </row>
    <row r="124" spans="1:11" x14ac:dyDescent="0.25">
      <c r="A124" s="3">
        <v>9786052041413</v>
      </c>
      <c r="B124" s="4" t="s">
        <v>864</v>
      </c>
      <c r="C124" s="4"/>
      <c r="D124" s="4">
        <v>457</v>
      </c>
      <c r="E124" s="4">
        <v>9</v>
      </c>
      <c r="F124" s="4">
        <v>15</v>
      </c>
      <c r="G124" s="5">
        <v>29</v>
      </c>
      <c r="H124" s="4">
        <v>0</v>
      </c>
      <c r="I124" s="6">
        <v>44560</v>
      </c>
      <c r="J124" s="4"/>
      <c r="K124" s="7">
        <v>43021.655486111114</v>
      </c>
    </row>
    <row r="125" spans="1:11" x14ac:dyDescent="0.25">
      <c r="A125" s="3">
        <v>9786052041949</v>
      </c>
      <c r="B125" s="4" t="s">
        <v>135</v>
      </c>
      <c r="C125" s="4" t="s">
        <v>128</v>
      </c>
      <c r="D125" s="4">
        <v>0</v>
      </c>
      <c r="E125" s="4">
        <v>7</v>
      </c>
      <c r="F125" s="4">
        <v>6.4809999999999999</v>
      </c>
      <c r="G125" s="5">
        <v>15</v>
      </c>
      <c r="H125" s="4">
        <v>24</v>
      </c>
      <c r="I125" s="6">
        <v>43521</v>
      </c>
      <c r="J125" s="4" t="s">
        <v>33</v>
      </c>
      <c r="K125" s="7">
        <v>43251.371041666665</v>
      </c>
    </row>
    <row r="126" spans="1:11" x14ac:dyDescent="0.25">
      <c r="A126" s="3">
        <v>9786052041956</v>
      </c>
      <c r="B126" s="4" t="s">
        <v>136</v>
      </c>
      <c r="C126" s="4" t="s">
        <v>128</v>
      </c>
      <c r="D126" s="4">
        <v>0</v>
      </c>
      <c r="E126" s="4">
        <v>7</v>
      </c>
      <c r="F126" s="4">
        <v>6.4809999999999999</v>
      </c>
      <c r="G126" s="5">
        <v>15</v>
      </c>
      <c r="H126" s="4">
        <v>24</v>
      </c>
      <c r="I126" s="6">
        <v>43521</v>
      </c>
      <c r="J126" s="4" t="s">
        <v>33</v>
      </c>
      <c r="K126" s="7">
        <v>43251.368020833332</v>
      </c>
    </row>
    <row r="127" spans="1:11" x14ac:dyDescent="0.25">
      <c r="A127" s="3">
        <v>9786052041963</v>
      </c>
      <c r="B127" s="4" t="s">
        <v>137</v>
      </c>
      <c r="C127" s="4" t="s">
        <v>128</v>
      </c>
      <c r="D127" s="4">
        <v>0</v>
      </c>
      <c r="E127" s="4">
        <v>7</v>
      </c>
      <c r="F127" s="4">
        <v>6.4809999999999999</v>
      </c>
      <c r="G127" s="5">
        <v>15</v>
      </c>
      <c r="H127" s="4">
        <v>24</v>
      </c>
      <c r="I127" s="6">
        <v>43521</v>
      </c>
      <c r="J127" s="4" t="s">
        <v>33</v>
      </c>
      <c r="K127" s="7">
        <v>43251.374502314815</v>
      </c>
    </row>
    <row r="128" spans="1:11" x14ac:dyDescent="0.25">
      <c r="A128" s="3">
        <v>9786052041970</v>
      </c>
      <c r="B128" s="4" t="s">
        <v>138</v>
      </c>
      <c r="C128" s="4" t="s">
        <v>128</v>
      </c>
      <c r="D128" s="4">
        <v>0</v>
      </c>
      <c r="E128" s="4">
        <v>7</v>
      </c>
      <c r="F128" s="4">
        <v>6.4809999999999999</v>
      </c>
      <c r="G128" s="5">
        <v>15</v>
      </c>
      <c r="H128" s="4">
        <v>24</v>
      </c>
      <c r="I128" s="6">
        <v>43521</v>
      </c>
      <c r="J128" s="4" t="s">
        <v>33</v>
      </c>
      <c r="K128" s="7">
        <v>43251.375671296293</v>
      </c>
    </row>
    <row r="129" spans="1:11" x14ac:dyDescent="0.25">
      <c r="A129" s="3">
        <v>9786052041994</v>
      </c>
      <c r="B129" s="4" t="s">
        <v>139</v>
      </c>
      <c r="C129" s="4" t="s">
        <v>128</v>
      </c>
      <c r="D129" s="4">
        <v>0</v>
      </c>
      <c r="E129" s="4">
        <v>7</v>
      </c>
      <c r="F129" s="4">
        <v>6.4809999999999999</v>
      </c>
      <c r="G129" s="5">
        <v>15</v>
      </c>
      <c r="H129" s="4">
        <v>24</v>
      </c>
      <c r="I129" s="6">
        <v>43521</v>
      </c>
      <c r="J129" s="4" t="s">
        <v>33</v>
      </c>
      <c r="K129" s="7">
        <v>43251.380370370367</v>
      </c>
    </row>
    <row r="130" spans="1:11" x14ac:dyDescent="0.25">
      <c r="A130" s="3">
        <v>9786052162002</v>
      </c>
      <c r="B130" s="4" t="s">
        <v>140</v>
      </c>
      <c r="C130" s="4" t="s">
        <v>128</v>
      </c>
      <c r="D130" s="4">
        <v>0</v>
      </c>
      <c r="E130" s="4">
        <v>7</v>
      </c>
      <c r="F130" s="4">
        <v>6.4809999999999999</v>
      </c>
      <c r="G130" s="5">
        <v>15</v>
      </c>
      <c r="H130" s="4">
        <v>24</v>
      </c>
      <c r="I130" s="6">
        <v>43521</v>
      </c>
      <c r="J130" s="4" t="s">
        <v>33</v>
      </c>
      <c r="K130" s="7">
        <v>43251.381979166668</v>
      </c>
    </row>
    <row r="131" spans="1:11" x14ac:dyDescent="0.25">
      <c r="A131" s="3">
        <v>9786052162019</v>
      </c>
      <c r="B131" s="4" t="s">
        <v>141</v>
      </c>
      <c r="C131" s="4" t="s">
        <v>128</v>
      </c>
      <c r="D131" s="4">
        <v>0</v>
      </c>
      <c r="E131" s="4">
        <v>7</v>
      </c>
      <c r="F131" s="4">
        <v>6.4809999999999999</v>
      </c>
      <c r="G131" s="5">
        <v>15</v>
      </c>
      <c r="H131" s="4">
        <v>24</v>
      </c>
      <c r="I131" s="6">
        <v>43521</v>
      </c>
      <c r="J131" s="4" t="s">
        <v>33</v>
      </c>
      <c r="K131" s="7">
        <v>43251.38653935185</v>
      </c>
    </row>
    <row r="132" spans="1:11" x14ac:dyDescent="0.25">
      <c r="A132" s="3">
        <v>9786052162026</v>
      </c>
      <c r="B132" s="4" t="s">
        <v>142</v>
      </c>
      <c r="C132" s="4" t="s">
        <v>128</v>
      </c>
      <c r="D132" s="4">
        <v>0</v>
      </c>
      <c r="E132" s="4">
        <v>7</v>
      </c>
      <c r="F132" s="4">
        <v>6.4809999999999999</v>
      </c>
      <c r="G132" s="5">
        <v>15</v>
      </c>
      <c r="H132" s="4">
        <v>24</v>
      </c>
      <c r="I132" s="6">
        <v>43521</v>
      </c>
      <c r="J132" s="4" t="s">
        <v>33</v>
      </c>
      <c r="K132" s="7">
        <v>43251.387766203705</v>
      </c>
    </row>
    <row r="133" spans="1:11" x14ac:dyDescent="0.25">
      <c r="A133" s="3">
        <v>9786052162033</v>
      </c>
      <c r="B133" s="4" t="s">
        <v>143</v>
      </c>
      <c r="C133" s="4" t="s">
        <v>128</v>
      </c>
      <c r="D133" s="4">
        <v>0</v>
      </c>
      <c r="E133" s="4">
        <v>7</v>
      </c>
      <c r="F133" s="4">
        <v>6.4809999999999999</v>
      </c>
      <c r="G133" s="5">
        <v>15</v>
      </c>
      <c r="H133" s="4">
        <v>24</v>
      </c>
      <c r="I133" s="6">
        <v>43521</v>
      </c>
      <c r="J133" s="4" t="s">
        <v>33</v>
      </c>
      <c r="K133" s="7">
        <v>43251.3830787037</v>
      </c>
    </row>
    <row r="134" spans="1:11" x14ac:dyDescent="0.25">
      <c r="A134" s="3">
        <v>9786052162040</v>
      </c>
      <c r="B134" s="4" t="s">
        <v>144</v>
      </c>
      <c r="C134" s="4" t="s">
        <v>128</v>
      </c>
      <c r="D134" s="4">
        <v>0</v>
      </c>
      <c r="E134" s="4">
        <v>7</v>
      </c>
      <c r="F134" s="4">
        <v>6.4809999999999999</v>
      </c>
      <c r="G134" s="5">
        <v>15</v>
      </c>
      <c r="H134" s="4">
        <v>24</v>
      </c>
      <c r="I134" s="6">
        <v>43521</v>
      </c>
      <c r="J134" s="4" t="s">
        <v>33</v>
      </c>
      <c r="K134" s="7">
        <v>43251.388993055552</v>
      </c>
    </row>
    <row r="135" spans="1:11" x14ac:dyDescent="0.25">
      <c r="A135" s="3">
        <v>9786052162064</v>
      </c>
      <c r="B135" s="4" t="s">
        <v>145</v>
      </c>
      <c r="C135" s="4" t="s">
        <v>128</v>
      </c>
      <c r="D135" s="4">
        <v>0</v>
      </c>
      <c r="E135" s="4">
        <v>7</v>
      </c>
      <c r="F135" s="4">
        <v>6.4809999999999999</v>
      </c>
      <c r="G135" s="5">
        <v>15</v>
      </c>
      <c r="H135" s="4">
        <v>24</v>
      </c>
      <c r="I135" s="6">
        <v>43521</v>
      </c>
      <c r="J135" s="4" t="s">
        <v>33</v>
      </c>
      <c r="K135" s="7">
        <v>43250.701585648145</v>
      </c>
    </row>
    <row r="136" spans="1:11" x14ac:dyDescent="0.25">
      <c r="A136" s="3">
        <v>9786052162071</v>
      </c>
      <c r="B136" s="4" t="s">
        <v>146</v>
      </c>
      <c r="C136" s="4" t="s">
        <v>128</v>
      </c>
      <c r="D136" s="4">
        <v>0</v>
      </c>
      <c r="E136" s="4">
        <v>7</v>
      </c>
      <c r="F136" s="4">
        <v>6.4809999999999999</v>
      </c>
      <c r="G136" s="5">
        <v>15</v>
      </c>
      <c r="H136" s="4">
        <v>24</v>
      </c>
      <c r="I136" s="6">
        <v>43521</v>
      </c>
      <c r="J136" s="4" t="s">
        <v>33</v>
      </c>
      <c r="K136" s="7">
        <v>43250.692777777775</v>
      </c>
    </row>
    <row r="137" spans="1:11" x14ac:dyDescent="0.25">
      <c r="A137" s="3">
        <v>9786052162088</v>
      </c>
      <c r="B137" s="4" t="s">
        <v>147</v>
      </c>
      <c r="C137" s="4" t="s">
        <v>128</v>
      </c>
      <c r="D137" s="4">
        <v>0</v>
      </c>
      <c r="E137" s="4">
        <v>7</v>
      </c>
      <c r="F137" s="4">
        <v>6.4809999999999999</v>
      </c>
      <c r="G137" s="5">
        <v>15</v>
      </c>
      <c r="H137" s="4">
        <v>24</v>
      </c>
      <c r="I137" s="6">
        <v>43521</v>
      </c>
      <c r="J137" s="4" t="s">
        <v>33</v>
      </c>
      <c r="K137" s="7">
        <v>43250.689976851849</v>
      </c>
    </row>
    <row r="138" spans="1:11" x14ac:dyDescent="0.25">
      <c r="A138" s="3">
        <v>9786052162095</v>
      </c>
      <c r="B138" s="4" t="s">
        <v>148</v>
      </c>
      <c r="C138" s="4" t="s">
        <v>128</v>
      </c>
      <c r="D138" s="4">
        <v>0</v>
      </c>
      <c r="E138" s="4">
        <v>7</v>
      </c>
      <c r="F138" s="4">
        <v>6.4809999999999999</v>
      </c>
      <c r="G138" s="5">
        <v>15</v>
      </c>
      <c r="H138" s="4">
        <v>24</v>
      </c>
      <c r="I138" s="6">
        <v>43521</v>
      </c>
      <c r="J138" s="4" t="s">
        <v>33</v>
      </c>
      <c r="K138" s="7">
        <v>43250.694027777776</v>
      </c>
    </row>
    <row r="139" spans="1:11" x14ac:dyDescent="0.25">
      <c r="A139" s="3">
        <v>9786052162101</v>
      </c>
      <c r="B139" s="4" t="s">
        <v>149</v>
      </c>
      <c r="C139" s="4" t="s">
        <v>128</v>
      </c>
      <c r="D139" s="4">
        <v>0</v>
      </c>
      <c r="E139" s="4">
        <v>7</v>
      </c>
      <c r="F139" s="4">
        <v>6.4809999999999999</v>
      </c>
      <c r="G139" s="5">
        <v>15</v>
      </c>
      <c r="H139" s="4">
        <v>24</v>
      </c>
      <c r="I139" s="6">
        <v>43521</v>
      </c>
      <c r="J139" s="4" t="s">
        <v>33</v>
      </c>
      <c r="K139" s="7">
        <v>43250.702824074076</v>
      </c>
    </row>
    <row r="140" spans="1:11" x14ac:dyDescent="0.25">
      <c r="A140" s="3">
        <v>9786052162118</v>
      </c>
      <c r="B140" s="4" t="s">
        <v>150</v>
      </c>
      <c r="C140" s="4" t="s">
        <v>128</v>
      </c>
      <c r="D140" s="4">
        <v>0</v>
      </c>
      <c r="E140" s="4">
        <v>7</v>
      </c>
      <c r="F140" s="4">
        <v>6.4809999999999999</v>
      </c>
      <c r="G140" s="5">
        <v>15</v>
      </c>
      <c r="H140" s="4">
        <v>24</v>
      </c>
      <c r="I140" s="6">
        <v>43521</v>
      </c>
      <c r="J140" s="4" t="s">
        <v>33</v>
      </c>
      <c r="K140" s="7">
        <v>43250.688078703701</v>
      </c>
    </row>
    <row r="141" spans="1:11" x14ac:dyDescent="0.25">
      <c r="A141" s="3">
        <v>9786052162125</v>
      </c>
      <c r="B141" s="4" t="s">
        <v>151</v>
      </c>
      <c r="C141" s="4" t="s">
        <v>128</v>
      </c>
      <c r="D141" s="4">
        <v>0</v>
      </c>
      <c r="E141" s="4">
        <v>7</v>
      </c>
      <c r="F141" s="4">
        <v>6.4809999999999999</v>
      </c>
      <c r="G141" s="5">
        <v>15</v>
      </c>
      <c r="H141" s="4">
        <v>24</v>
      </c>
      <c r="I141" s="6">
        <v>43521</v>
      </c>
      <c r="J141" s="4" t="s">
        <v>33</v>
      </c>
      <c r="K141" s="7">
        <v>43250.696053240739</v>
      </c>
    </row>
    <row r="142" spans="1:11" x14ac:dyDescent="0.25">
      <c r="A142" s="3">
        <v>9786052162132</v>
      </c>
      <c r="B142" s="4" t="s">
        <v>152</v>
      </c>
      <c r="C142" s="4" t="s">
        <v>128</v>
      </c>
      <c r="D142" s="4">
        <v>0</v>
      </c>
      <c r="E142" s="4">
        <v>7</v>
      </c>
      <c r="F142" s="4">
        <v>6.4809999999999999</v>
      </c>
      <c r="G142" s="5">
        <v>15</v>
      </c>
      <c r="H142" s="4">
        <v>24</v>
      </c>
      <c r="I142" s="6">
        <v>43521</v>
      </c>
      <c r="J142" s="4" t="s">
        <v>33</v>
      </c>
      <c r="K142" s="7">
        <v>43250.691562499997</v>
      </c>
    </row>
    <row r="143" spans="1:11" x14ac:dyDescent="0.25">
      <c r="A143" s="3">
        <v>9786052162149</v>
      </c>
      <c r="B143" s="4" t="s">
        <v>153</v>
      </c>
      <c r="C143" s="4" t="s">
        <v>128</v>
      </c>
      <c r="D143" s="4">
        <v>0</v>
      </c>
      <c r="E143" s="4">
        <v>7</v>
      </c>
      <c r="F143" s="4">
        <v>6.4809999999999999</v>
      </c>
      <c r="G143" s="5">
        <v>15</v>
      </c>
      <c r="H143" s="4">
        <v>24</v>
      </c>
      <c r="I143" s="6">
        <v>43521</v>
      </c>
      <c r="J143" s="4" t="s">
        <v>33</v>
      </c>
      <c r="K143" s="7">
        <v>43250.685648148145</v>
      </c>
    </row>
    <row r="144" spans="1:11" x14ac:dyDescent="0.25">
      <c r="A144" s="3">
        <v>9786052162156</v>
      </c>
      <c r="B144" s="4" t="s">
        <v>154</v>
      </c>
      <c r="C144" s="4" t="s">
        <v>128</v>
      </c>
      <c r="D144" s="4">
        <v>0</v>
      </c>
      <c r="E144" s="4">
        <v>7</v>
      </c>
      <c r="F144" s="4">
        <v>6.4809999999999999</v>
      </c>
      <c r="G144" s="5">
        <v>15</v>
      </c>
      <c r="H144" s="4">
        <v>24</v>
      </c>
      <c r="I144" s="6">
        <v>43521</v>
      </c>
      <c r="J144" s="4" t="s">
        <v>33</v>
      </c>
      <c r="K144" s="7">
        <v>43250.699918981481</v>
      </c>
    </row>
    <row r="145" spans="1:11" x14ac:dyDescent="0.25">
      <c r="A145" s="3">
        <v>9786052162057</v>
      </c>
      <c r="B145" s="4" t="s">
        <v>857</v>
      </c>
      <c r="C145" s="4"/>
      <c r="D145" s="4">
        <v>127</v>
      </c>
      <c r="E145" s="4">
        <v>7</v>
      </c>
      <c r="F145" s="4">
        <v>6.4809999999999999</v>
      </c>
      <c r="G145" s="5">
        <v>15</v>
      </c>
      <c r="H145" s="4">
        <v>0</v>
      </c>
      <c r="I145" s="6">
        <v>43521</v>
      </c>
      <c r="J145" s="4"/>
      <c r="K145" s="7">
        <v>43258.681307870371</v>
      </c>
    </row>
    <row r="146" spans="1:11" x14ac:dyDescent="0.25">
      <c r="A146" s="3">
        <v>9786052162163</v>
      </c>
      <c r="B146" s="4" t="s">
        <v>861</v>
      </c>
      <c r="C146" s="4"/>
      <c r="D146" s="4">
        <v>367</v>
      </c>
      <c r="E146" s="4">
        <v>7</v>
      </c>
      <c r="F146" s="4">
        <v>6.4809999999999999</v>
      </c>
      <c r="G146" s="5">
        <v>15</v>
      </c>
      <c r="H146" s="4">
        <v>0</v>
      </c>
      <c r="I146" s="6">
        <v>43521</v>
      </c>
      <c r="J146" s="4"/>
      <c r="K146" s="7">
        <v>43258.680775462963</v>
      </c>
    </row>
    <row r="147" spans="1:11" x14ac:dyDescent="0.25">
      <c r="A147" s="3">
        <v>9786059442862</v>
      </c>
      <c r="B147" s="4" t="s">
        <v>889</v>
      </c>
      <c r="C147" s="4"/>
      <c r="D147" s="4">
        <v>16070</v>
      </c>
      <c r="E147" s="4">
        <v>75</v>
      </c>
      <c r="F147" s="4">
        <v>99</v>
      </c>
      <c r="G147" s="5">
        <v>125</v>
      </c>
      <c r="H147" s="4">
        <v>0</v>
      </c>
      <c r="I147" s="6">
        <v>45201</v>
      </c>
      <c r="J147" s="4"/>
      <c r="K147" s="7">
        <v>42895.620208333334</v>
      </c>
    </row>
    <row r="148" spans="1:11" x14ac:dyDescent="0.25">
      <c r="A148" s="3">
        <v>9786059442886</v>
      </c>
      <c r="B148" s="4" t="s">
        <v>175</v>
      </c>
      <c r="C148" s="4" t="s">
        <v>172</v>
      </c>
      <c r="D148" s="4">
        <v>46</v>
      </c>
      <c r="E148" s="4">
        <v>75</v>
      </c>
      <c r="F148" s="4">
        <v>99</v>
      </c>
      <c r="G148" s="5">
        <v>125</v>
      </c>
      <c r="H148" s="4">
        <v>0</v>
      </c>
      <c r="I148" s="6">
        <v>45201</v>
      </c>
      <c r="J148" s="4" t="s">
        <v>33</v>
      </c>
      <c r="K148" s="7">
        <v>42895.616053240738</v>
      </c>
    </row>
    <row r="149" spans="1:11" x14ac:dyDescent="0.25">
      <c r="A149" s="3">
        <v>9786059442879</v>
      </c>
      <c r="B149" s="4" t="s">
        <v>176</v>
      </c>
      <c r="C149" s="4" t="s">
        <v>172</v>
      </c>
      <c r="D149" s="4">
        <v>48</v>
      </c>
      <c r="E149" s="4">
        <v>75</v>
      </c>
      <c r="F149" s="4">
        <v>99</v>
      </c>
      <c r="G149" s="5">
        <v>125</v>
      </c>
      <c r="H149" s="4">
        <v>0</v>
      </c>
      <c r="I149" s="6">
        <v>45201</v>
      </c>
      <c r="J149" s="4" t="s">
        <v>33</v>
      </c>
      <c r="K149" s="7">
        <v>42895.616736111115</v>
      </c>
    </row>
    <row r="150" spans="1:11" x14ac:dyDescent="0.25">
      <c r="A150" s="3">
        <v>9786052041291</v>
      </c>
      <c r="B150" s="4" t="s">
        <v>436</v>
      </c>
      <c r="C150" s="4"/>
      <c r="D150" s="4">
        <v>50</v>
      </c>
      <c r="E150" s="4">
        <v>75</v>
      </c>
      <c r="F150" s="4">
        <v>99</v>
      </c>
      <c r="G150" s="5">
        <v>125</v>
      </c>
      <c r="H150" s="4">
        <v>0</v>
      </c>
      <c r="I150" s="6">
        <v>45201</v>
      </c>
      <c r="J150" s="4" t="s">
        <v>33</v>
      </c>
      <c r="K150" s="7">
        <v>43004.400937500002</v>
      </c>
    </row>
    <row r="151" spans="1:11" x14ac:dyDescent="0.25">
      <c r="A151" s="3">
        <v>9786052041307</v>
      </c>
      <c r="B151" s="4" t="s">
        <v>437</v>
      </c>
      <c r="C151" s="4"/>
      <c r="D151" s="4">
        <v>50</v>
      </c>
      <c r="E151" s="4">
        <v>75</v>
      </c>
      <c r="F151" s="4">
        <v>99</v>
      </c>
      <c r="G151" s="5">
        <v>125</v>
      </c>
      <c r="H151" s="4">
        <v>0</v>
      </c>
      <c r="I151" s="6">
        <v>45201</v>
      </c>
      <c r="J151" s="4" t="s">
        <v>33</v>
      </c>
      <c r="K151" s="7">
        <v>43004.40148148148</v>
      </c>
    </row>
    <row r="152" spans="1:11" x14ac:dyDescent="0.25">
      <c r="A152" s="3">
        <v>9789992265413</v>
      </c>
      <c r="B152" s="4" t="s">
        <v>855</v>
      </c>
      <c r="C152" s="4"/>
      <c r="D152" s="4">
        <v>-1</v>
      </c>
      <c r="E152" s="4">
        <v>300</v>
      </c>
      <c r="F152" s="4">
        <v>396</v>
      </c>
      <c r="G152" s="5">
        <v>500</v>
      </c>
      <c r="H152" s="4">
        <v>0</v>
      </c>
      <c r="I152" s="6">
        <v>45201</v>
      </c>
      <c r="J152" s="4"/>
      <c r="K152" s="7">
        <v>43420.372372685182</v>
      </c>
    </row>
    <row r="153" spans="1:11" x14ac:dyDescent="0.25">
      <c r="A153" s="3">
        <v>9786057939937</v>
      </c>
      <c r="B153" s="4" t="s">
        <v>155</v>
      </c>
      <c r="C153" s="4" t="s">
        <v>128</v>
      </c>
      <c r="D153" s="4">
        <v>39</v>
      </c>
      <c r="E153" s="4">
        <v>49</v>
      </c>
      <c r="F153" s="4">
        <v>55</v>
      </c>
      <c r="G153" s="5">
        <v>69</v>
      </c>
      <c r="H153" s="4">
        <v>24</v>
      </c>
      <c r="I153" s="6">
        <v>45201</v>
      </c>
      <c r="J153" s="4" t="s">
        <v>33</v>
      </c>
      <c r="K153" s="7">
        <v>43650.375891203701</v>
      </c>
    </row>
    <row r="154" spans="1:11" x14ac:dyDescent="0.25">
      <c r="A154" s="3">
        <v>9786057939814</v>
      </c>
      <c r="B154" s="4" t="s">
        <v>156</v>
      </c>
      <c r="C154" s="4" t="s">
        <v>128</v>
      </c>
      <c r="D154" s="4">
        <v>208</v>
      </c>
      <c r="E154" s="4">
        <v>49</v>
      </c>
      <c r="F154" s="4">
        <v>55</v>
      </c>
      <c r="G154" s="5">
        <v>69</v>
      </c>
      <c r="H154" s="4">
        <v>24</v>
      </c>
      <c r="I154" s="6">
        <v>45201</v>
      </c>
      <c r="J154" s="4" t="s">
        <v>33</v>
      </c>
      <c r="K154" s="7">
        <v>43553.349953703706</v>
      </c>
    </row>
    <row r="155" spans="1:11" x14ac:dyDescent="0.25">
      <c r="A155" s="3">
        <v>9786057690258</v>
      </c>
      <c r="B155" s="4" t="s">
        <v>157</v>
      </c>
      <c r="C155" s="4" t="s">
        <v>128</v>
      </c>
      <c r="D155" s="4">
        <v>236</v>
      </c>
      <c r="E155" s="4">
        <v>49</v>
      </c>
      <c r="F155" s="4">
        <v>55</v>
      </c>
      <c r="G155" s="5">
        <v>69</v>
      </c>
      <c r="H155" s="4">
        <v>0</v>
      </c>
      <c r="I155" s="6">
        <v>45201</v>
      </c>
      <c r="J155" s="4" t="s">
        <v>33</v>
      </c>
      <c r="K155" s="7">
        <v>43733.668738425928</v>
      </c>
    </row>
    <row r="156" spans="1:11" x14ac:dyDescent="0.25">
      <c r="A156" s="3">
        <v>9786057939821</v>
      </c>
      <c r="B156" s="4" t="s">
        <v>158</v>
      </c>
      <c r="C156" s="4" t="s">
        <v>128</v>
      </c>
      <c r="D156" s="4">
        <v>249</v>
      </c>
      <c r="E156" s="4">
        <v>49</v>
      </c>
      <c r="F156" s="4">
        <v>55</v>
      </c>
      <c r="G156" s="5">
        <v>69</v>
      </c>
      <c r="H156" s="4">
        <v>24</v>
      </c>
      <c r="I156" s="6">
        <v>45201</v>
      </c>
      <c r="J156" s="4" t="s">
        <v>33</v>
      </c>
      <c r="K156" s="7">
        <v>43553.354062500002</v>
      </c>
    </row>
    <row r="157" spans="1:11" x14ac:dyDescent="0.25">
      <c r="A157" s="3">
        <v>9786057939951</v>
      </c>
      <c r="B157" s="4" t="s">
        <v>159</v>
      </c>
      <c r="C157" s="4" t="s">
        <v>128</v>
      </c>
      <c r="D157" s="4">
        <v>255</v>
      </c>
      <c r="E157" s="4">
        <v>49</v>
      </c>
      <c r="F157" s="4">
        <v>55</v>
      </c>
      <c r="G157" s="5">
        <v>69</v>
      </c>
      <c r="H157" s="4">
        <v>24</v>
      </c>
      <c r="I157" s="6">
        <v>45201</v>
      </c>
      <c r="J157" s="4" t="s">
        <v>33</v>
      </c>
      <c r="K157" s="7">
        <v>43650.375115740739</v>
      </c>
    </row>
    <row r="158" spans="1:11" x14ac:dyDescent="0.25">
      <c r="A158" s="3">
        <v>9786057939920</v>
      </c>
      <c r="B158" s="4" t="s">
        <v>160</v>
      </c>
      <c r="C158" s="4" t="s">
        <v>128</v>
      </c>
      <c r="D158" s="4">
        <v>265</v>
      </c>
      <c r="E158" s="4">
        <v>49</v>
      </c>
      <c r="F158" s="4">
        <v>55</v>
      </c>
      <c r="G158" s="5">
        <v>69</v>
      </c>
      <c r="H158" s="4">
        <v>24</v>
      </c>
      <c r="I158" s="6">
        <v>45201</v>
      </c>
      <c r="J158" s="4" t="s">
        <v>33</v>
      </c>
      <c r="K158" s="7">
        <v>43650.374710648146</v>
      </c>
    </row>
    <row r="159" spans="1:11" x14ac:dyDescent="0.25">
      <c r="A159" s="3">
        <v>9786057939944</v>
      </c>
      <c r="B159" s="4" t="s">
        <v>161</v>
      </c>
      <c r="C159" s="4" t="s">
        <v>128</v>
      </c>
      <c r="D159" s="4">
        <v>440</v>
      </c>
      <c r="E159" s="4">
        <v>49</v>
      </c>
      <c r="F159" s="4">
        <v>55</v>
      </c>
      <c r="G159" s="5">
        <v>69</v>
      </c>
      <c r="H159" s="4">
        <v>24</v>
      </c>
      <c r="I159" s="6">
        <v>45201</v>
      </c>
      <c r="J159" s="4" t="s">
        <v>33</v>
      </c>
      <c r="K159" s="7">
        <v>43650.375520833331</v>
      </c>
    </row>
    <row r="160" spans="1:11" x14ac:dyDescent="0.25">
      <c r="A160" s="3">
        <v>9786057690821</v>
      </c>
      <c r="B160" s="4" t="s">
        <v>162</v>
      </c>
      <c r="C160" s="4" t="s">
        <v>128</v>
      </c>
      <c r="D160" s="4">
        <v>459</v>
      </c>
      <c r="E160" s="4">
        <v>49</v>
      </c>
      <c r="F160" s="4">
        <v>55</v>
      </c>
      <c r="G160" s="5">
        <v>69</v>
      </c>
      <c r="H160" s="4">
        <v>24</v>
      </c>
      <c r="I160" s="6">
        <v>45201</v>
      </c>
      <c r="J160" s="4" t="s">
        <v>33</v>
      </c>
      <c r="K160" s="7">
        <v>43913.699849537035</v>
      </c>
    </row>
    <row r="161" spans="1:11" x14ac:dyDescent="0.25">
      <c r="A161" s="3">
        <v>9786057690838</v>
      </c>
      <c r="B161" s="4" t="s">
        <v>163</v>
      </c>
      <c r="C161" s="4" t="s">
        <v>128</v>
      </c>
      <c r="D161" s="4">
        <v>579</v>
      </c>
      <c r="E161" s="4">
        <v>49</v>
      </c>
      <c r="F161" s="4">
        <v>55</v>
      </c>
      <c r="G161" s="5">
        <v>69</v>
      </c>
      <c r="H161" s="4">
        <v>0</v>
      </c>
      <c r="I161" s="6">
        <v>45201</v>
      </c>
      <c r="J161" s="4" t="s">
        <v>33</v>
      </c>
      <c r="K161" s="7">
        <v>43913.699386574073</v>
      </c>
    </row>
    <row r="162" spans="1:11" x14ac:dyDescent="0.25">
      <c r="A162" s="3">
        <v>9786257371605</v>
      </c>
      <c r="B162" s="4" t="s">
        <v>164</v>
      </c>
      <c r="C162" s="4" t="s">
        <v>128</v>
      </c>
      <c r="D162" s="4">
        <v>638</v>
      </c>
      <c r="E162" s="4">
        <v>49</v>
      </c>
      <c r="F162" s="4">
        <v>55</v>
      </c>
      <c r="G162" s="5">
        <v>69</v>
      </c>
      <c r="H162" s="4">
        <v>24</v>
      </c>
      <c r="I162" s="6">
        <v>45201</v>
      </c>
      <c r="J162" s="4" t="s">
        <v>33</v>
      </c>
      <c r="K162" s="7">
        <v>44431.465046296296</v>
      </c>
    </row>
    <row r="163" spans="1:11" x14ac:dyDescent="0.25">
      <c r="A163" s="3">
        <v>9786257371599</v>
      </c>
      <c r="B163" s="4" t="s">
        <v>165</v>
      </c>
      <c r="C163" s="4" t="s">
        <v>128</v>
      </c>
      <c r="D163" s="4">
        <v>678</v>
      </c>
      <c r="E163" s="4">
        <v>49</v>
      </c>
      <c r="F163" s="4">
        <v>55</v>
      </c>
      <c r="G163" s="5">
        <v>69</v>
      </c>
      <c r="H163" s="4">
        <v>24</v>
      </c>
      <c r="I163" s="6">
        <v>45201</v>
      </c>
      <c r="J163" s="4" t="s">
        <v>33</v>
      </c>
      <c r="K163" s="7">
        <v>44431.464108796295</v>
      </c>
    </row>
    <row r="164" spans="1:11" x14ac:dyDescent="0.25">
      <c r="A164" s="3">
        <v>9786257371919</v>
      </c>
      <c r="B164" s="4" t="s">
        <v>166</v>
      </c>
      <c r="C164" s="4" t="s">
        <v>128</v>
      </c>
      <c r="D164" s="4">
        <v>774</v>
      </c>
      <c r="E164" s="4">
        <v>49</v>
      </c>
      <c r="F164" s="4">
        <v>55</v>
      </c>
      <c r="G164" s="5">
        <v>69</v>
      </c>
      <c r="H164" s="4">
        <v>24</v>
      </c>
      <c r="I164" s="6">
        <v>45201</v>
      </c>
      <c r="J164" s="4" t="s">
        <v>33</v>
      </c>
      <c r="K164" s="7">
        <v>44565.70952546296</v>
      </c>
    </row>
    <row r="165" spans="1:11" x14ac:dyDescent="0.25">
      <c r="A165" s="3">
        <v>9786257371612</v>
      </c>
      <c r="B165" s="4" t="s">
        <v>167</v>
      </c>
      <c r="C165" s="4" t="s">
        <v>128</v>
      </c>
      <c r="D165" s="4">
        <v>837</v>
      </c>
      <c r="E165" s="4">
        <v>49</v>
      </c>
      <c r="F165" s="4">
        <v>55</v>
      </c>
      <c r="G165" s="5">
        <v>69</v>
      </c>
      <c r="H165" s="4">
        <v>24</v>
      </c>
      <c r="I165" s="6">
        <v>45201</v>
      </c>
      <c r="J165" s="4" t="s">
        <v>33</v>
      </c>
      <c r="K165" s="7">
        <v>44431.467939814815</v>
      </c>
    </row>
    <row r="166" spans="1:11" x14ac:dyDescent="0.25">
      <c r="A166" s="3">
        <v>9786057690241</v>
      </c>
      <c r="B166" s="4" t="s">
        <v>168</v>
      </c>
      <c r="C166" s="4" t="s">
        <v>128</v>
      </c>
      <c r="D166" s="4">
        <v>955</v>
      </c>
      <c r="E166" s="4">
        <v>49</v>
      </c>
      <c r="F166" s="4">
        <v>55</v>
      </c>
      <c r="G166" s="5">
        <v>69</v>
      </c>
      <c r="H166" s="4">
        <v>0</v>
      </c>
      <c r="I166" s="6">
        <v>45201</v>
      </c>
      <c r="J166" s="4" t="s">
        <v>33</v>
      </c>
      <c r="K166" s="7">
        <v>43733.674537037034</v>
      </c>
    </row>
    <row r="167" spans="1:11" x14ac:dyDescent="0.25">
      <c r="A167" s="3">
        <v>9786257371582</v>
      </c>
      <c r="B167" s="4" t="s">
        <v>169</v>
      </c>
      <c r="C167" s="4" t="s">
        <v>128</v>
      </c>
      <c r="D167" s="4">
        <v>1405</v>
      </c>
      <c r="E167" s="4">
        <v>49</v>
      </c>
      <c r="F167" s="4">
        <v>55</v>
      </c>
      <c r="G167" s="5">
        <v>69</v>
      </c>
      <c r="H167" s="4">
        <v>24</v>
      </c>
      <c r="I167" s="6">
        <v>45201</v>
      </c>
      <c r="J167" s="4" t="s">
        <v>33</v>
      </c>
      <c r="K167" s="7">
        <v>44431.463182870371</v>
      </c>
    </row>
    <row r="168" spans="1:11" x14ac:dyDescent="0.25">
      <c r="A168" s="3">
        <v>9786052041208</v>
      </c>
      <c r="B168" s="4" t="s">
        <v>171</v>
      </c>
      <c r="C168" s="4" t="s">
        <v>172</v>
      </c>
      <c r="D168" s="4">
        <v>0</v>
      </c>
      <c r="E168" s="4">
        <v>65</v>
      </c>
      <c r="F168" s="4">
        <v>76</v>
      </c>
      <c r="G168" s="5">
        <v>95</v>
      </c>
      <c r="H168" s="4">
        <v>32</v>
      </c>
      <c r="I168" s="6">
        <v>45201</v>
      </c>
      <c r="J168" s="4" t="s">
        <v>33</v>
      </c>
      <c r="K168" s="7">
        <v>42983.432604166665</v>
      </c>
    </row>
    <row r="169" spans="1:11" x14ac:dyDescent="0.25">
      <c r="A169" s="3">
        <v>9786052041178</v>
      </c>
      <c r="B169" s="4" t="s">
        <v>173</v>
      </c>
      <c r="C169" s="4" t="s">
        <v>172</v>
      </c>
      <c r="D169" s="4">
        <v>1</v>
      </c>
      <c r="E169" s="4">
        <v>65</v>
      </c>
      <c r="F169" s="4">
        <v>76</v>
      </c>
      <c r="G169" s="5">
        <v>95</v>
      </c>
      <c r="H169" s="4">
        <v>36</v>
      </c>
      <c r="I169" s="6">
        <v>45201</v>
      </c>
      <c r="J169" s="4" t="s">
        <v>33</v>
      </c>
      <c r="K169" s="7">
        <v>42983.432997685188</v>
      </c>
    </row>
    <row r="170" spans="1:11" x14ac:dyDescent="0.25">
      <c r="A170" s="3">
        <v>9786052041192</v>
      </c>
      <c r="B170" s="4" t="s">
        <v>174</v>
      </c>
      <c r="C170" s="4" t="s">
        <v>172</v>
      </c>
      <c r="D170" s="4">
        <v>4</v>
      </c>
      <c r="E170" s="4">
        <v>65</v>
      </c>
      <c r="F170" s="4">
        <v>76</v>
      </c>
      <c r="G170" s="5">
        <v>95</v>
      </c>
      <c r="H170" s="4">
        <v>32</v>
      </c>
      <c r="I170" s="6">
        <v>45201</v>
      </c>
      <c r="J170" s="4" t="s">
        <v>33</v>
      </c>
      <c r="K170" s="7">
        <v>42983.432199074072</v>
      </c>
    </row>
    <row r="171" spans="1:11" x14ac:dyDescent="0.25">
      <c r="A171" s="3">
        <v>9786052041185</v>
      </c>
      <c r="B171" s="4" t="s">
        <v>482</v>
      </c>
      <c r="C171" s="4"/>
      <c r="D171" s="4">
        <v>1199</v>
      </c>
      <c r="E171" s="4">
        <v>65</v>
      </c>
      <c r="F171" s="4">
        <v>76</v>
      </c>
      <c r="G171" s="5">
        <v>95</v>
      </c>
      <c r="H171" s="4">
        <v>0</v>
      </c>
      <c r="I171" s="6">
        <v>45201</v>
      </c>
      <c r="J171" s="4" t="s">
        <v>33</v>
      </c>
      <c r="K171" s="7">
        <v>42983.433449074073</v>
      </c>
    </row>
    <row r="172" spans="1:11" x14ac:dyDescent="0.25">
      <c r="A172" s="3">
        <v>9786258089523</v>
      </c>
      <c r="B172" s="4" t="s">
        <v>179</v>
      </c>
      <c r="C172" s="4" t="s">
        <v>180</v>
      </c>
      <c r="D172" s="4">
        <v>846</v>
      </c>
      <c r="E172" s="4">
        <v>65</v>
      </c>
      <c r="F172" s="4">
        <v>76</v>
      </c>
      <c r="G172" s="5">
        <v>95</v>
      </c>
      <c r="H172" s="4">
        <v>32</v>
      </c>
      <c r="I172" s="6">
        <v>45201</v>
      </c>
      <c r="J172" s="4" t="s">
        <v>33</v>
      </c>
      <c r="K172" s="7">
        <v>44816.523634259262</v>
      </c>
    </row>
    <row r="173" spans="1:11" x14ac:dyDescent="0.25">
      <c r="A173" s="3">
        <v>9786258089509</v>
      </c>
      <c r="B173" s="4" t="s">
        <v>181</v>
      </c>
      <c r="C173" s="4" t="s">
        <v>180</v>
      </c>
      <c r="D173" s="4">
        <v>891</v>
      </c>
      <c r="E173" s="4">
        <v>65</v>
      </c>
      <c r="F173" s="4">
        <v>76</v>
      </c>
      <c r="G173" s="5">
        <v>95</v>
      </c>
      <c r="H173" s="4">
        <v>32</v>
      </c>
      <c r="I173" s="6">
        <v>45201</v>
      </c>
      <c r="J173" s="4" t="s">
        <v>33</v>
      </c>
      <c r="K173" s="7">
        <v>44812.485844907409</v>
      </c>
    </row>
    <row r="174" spans="1:11" x14ac:dyDescent="0.25">
      <c r="A174" s="3">
        <v>9786258089516</v>
      </c>
      <c r="B174" s="4" t="s">
        <v>182</v>
      </c>
      <c r="C174" s="4" t="s">
        <v>180</v>
      </c>
      <c r="D174" s="4">
        <v>907</v>
      </c>
      <c r="E174" s="4">
        <v>65</v>
      </c>
      <c r="F174" s="4">
        <v>76</v>
      </c>
      <c r="G174" s="5">
        <v>95</v>
      </c>
      <c r="H174" s="4">
        <v>32</v>
      </c>
      <c r="I174" s="6">
        <v>45201</v>
      </c>
      <c r="J174" s="4" t="s">
        <v>33</v>
      </c>
      <c r="K174" s="7">
        <v>44816.516481481478</v>
      </c>
    </row>
    <row r="175" spans="1:11" x14ac:dyDescent="0.25">
      <c r="A175" s="3">
        <v>9786257124805</v>
      </c>
      <c r="B175" s="4" t="s">
        <v>183</v>
      </c>
      <c r="C175" s="4" t="s">
        <v>180</v>
      </c>
      <c r="D175" s="4">
        <v>1090</v>
      </c>
      <c r="E175" s="4">
        <v>65</v>
      </c>
      <c r="F175" s="4">
        <v>76</v>
      </c>
      <c r="G175" s="5">
        <v>95</v>
      </c>
      <c r="H175" s="4">
        <v>0</v>
      </c>
      <c r="I175" s="6">
        <v>45201</v>
      </c>
      <c r="J175" s="4" t="s">
        <v>33</v>
      </c>
      <c r="K175" s="7">
        <v>44225.640833333331</v>
      </c>
    </row>
    <row r="176" spans="1:11" x14ac:dyDescent="0.25">
      <c r="A176" s="3">
        <v>9786257124829</v>
      </c>
      <c r="B176" s="4" t="s">
        <v>184</v>
      </c>
      <c r="C176" s="4" t="s">
        <v>180</v>
      </c>
      <c r="D176" s="4">
        <v>1415</v>
      </c>
      <c r="E176" s="4">
        <v>65</v>
      </c>
      <c r="F176" s="4">
        <v>76</v>
      </c>
      <c r="G176" s="5">
        <v>95</v>
      </c>
      <c r="H176" s="4">
        <v>32</v>
      </c>
      <c r="I176" s="6">
        <v>45201</v>
      </c>
      <c r="J176" s="4" t="s">
        <v>33</v>
      </c>
      <c r="K176" s="7">
        <v>44225.641087962962</v>
      </c>
    </row>
    <row r="177" spans="1:11" x14ac:dyDescent="0.25">
      <c r="A177" s="3">
        <v>9786257371629</v>
      </c>
      <c r="B177" s="4" t="s">
        <v>185</v>
      </c>
      <c r="C177" s="4" t="s">
        <v>180</v>
      </c>
      <c r="D177" s="4">
        <v>1498</v>
      </c>
      <c r="E177" s="4">
        <v>65</v>
      </c>
      <c r="F177" s="4">
        <v>76</v>
      </c>
      <c r="G177" s="5">
        <v>95</v>
      </c>
      <c r="H177" s="4">
        <v>32</v>
      </c>
      <c r="I177" s="6">
        <v>45201</v>
      </c>
      <c r="J177" s="4" t="s">
        <v>33</v>
      </c>
      <c r="K177" s="7">
        <v>44431.469317129631</v>
      </c>
    </row>
    <row r="178" spans="1:11" x14ac:dyDescent="0.25">
      <c r="A178" s="3">
        <v>9786257371643</v>
      </c>
      <c r="B178" s="4" t="s">
        <v>186</v>
      </c>
      <c r="C178" s="4" t="s">
        <v>180</v>
      </c>
      <c r="D178" s="4">
        <v>1611</v>
      </c>
      <c r="E178" s="4">
        <v>65</v>
      </c>
      <c r="F178" s="4">
        <v>76</v>
      </c>
      <c r="G178" s="5">
        <v>95</v>
      </c>
      <c r="H178" s="4">
        <v>32</v>
      </c>
      <c r="I178" s="6">
        <v>45201</v>
      </c>
      <c r="J178" s="4" t="s">
        <v>33</v>
      </c>
      <c r="K178" s="7">
        <v>44431.471851851849</v>
      </c>
    </row>
    <row r="179" spans="1:11" hidden="1" x14ac:dyDescent="0.25">
      <c r="A179" s="3">
        <v>9786052041130</v>
      </c>
      <c r="B179" s="4" t="s">
        <v>190</v>
      </c>
      <c r="C179" s="4" t="s">
        <v>191</v>
      </c>
      <c r="D179" s="4">
        <v>20</v>
      </c>
      <c r="E179" s="4">
        <v>18</v>
      </c>
      <c r="F179" s="4">
        <v>16.667000000000002</v>
      </c>
      <c r="G179" s="5"/>
      <c r="H179" s="4">
        <v>240</v>
      </c>
      <c r="I179" s="6">
        <v>43521</v>
      </c>
      <c r="J179" s="4" t="s">
        <v>33</v>
      </c>
      <c r="K179" s="7">
        <v>42957.335300925923</v>
      </c>
    </row>
    <row r="180" spans="1:11" x14ac:dyDescent="0.25">
      <c r="A180" s="3">
        <v>9786256397507</v>
      </c>
      <c r="B180" s="4" t="s">
        <v>192</v>
      </c>
      <c r="C180" s="4" t="s">
        <v>193</v>
      </c>
      <c r="D180" s="4">
        <v>295</v>
      </c>
      <c r="E180" s="4"/>
      <c r="F180" s="4">
        <v>79</v>
      </c>
      <c r="G180" s="5">
        <v>99</v>
      </c>
      <c r="H180" s="4">
        <v>168</v>
      </c>
      <c r="I180" s="6">
        <v>45089</v>
      </c>
      <c r="J180" s="4" t="s">
        <v>33</v>
      </c>
      <c r="K180" s="7">
        <v>45089.509560185186</v>
      </c>
    </row>
    <row r="181" spans="1:11" x14ac:dyDescent="0.25">
      <c r="A181" s="3">
        <v>9786052162774</v>
      </c>
      <c r="B181" s="4" t="s">
        <v>211</v>
      </c>
      <c r="C181" s="4" t="s">
        <v>212</v>
      </c>
      <c r="D181" s="4">
        <v>0</v>
      </c>
      <c r="E181" s="4">
        <v>39</v>
      </c>
      <c r="F181" s="4">
        <v>45</v>
      </c>
      <c r="G181" s="5">
        <v>79</v>
      </c>
      <c r="H181" s="4">
        <v>32</v>
      </c>
      <c r="I181" s="6">
        <v>45201</v>
      </c>
      <c r="J181" s="4" t="s">
        <v>33</v>
      </c>
      <c r="K181" s="7">
        <v>43250.70516203704</v>
      </c>
    </row>
    <row r="182" spans="1:11" x14ac:dyDescent="0.25">
      <c r="A182" s="3">
        <v>9786052162781</v>
      </c>
      <c r="B182" s="4" t="s">
        <v>213</v>
      </c>
      <c r="C182" s="4" t="s">
        <v>212</v>
      </c>
      <c r="D182" s="4">
        <v>1</v>
      </c>
      <c r="E182" s="4">
        <v>39</v>
      </c>
      <c r="F182" s="4">
        <v>45</v>
      </c>
      <c r="G182" s="5">
        <v>79</v>
      </c>
      <c r="H182" s="4">
        <v>32</v>
      </c>
      <c r="I182" s="6">
        <v>45201</v>
      </c>
      <c r="J182" s="4" t="s">
        <v>33</v>
      </c>
      <c r="K182" s="7">
        <v>43250.707060185188</v>
      </c>
    </row>
    <row r="183" spans="1:11" x14ac:dyDescent="0.25">
      <c r="A183" s="3">
        <v>9786052162767</v>
      </c>
      <c r="B183" s="4" t="s">
        <v>859</v>
      </c>
      <c r="C183" s="4"/>
      <c r="D183" s="4">
        <v>254</v>
      </c>
      <c r="E183" s="4">
        <v>39</v>
      </c>
      <c r="F183" s="4">
        <v>45</v>
      </c>
      <c r="G183" s="5">
        <v>79</v>
      </c>
      <c r="H183" s="4">
        <v>0</v>
      </c>
      <c r="I183" s="6">
        <v>45201</v>
      </c>
      <c r="J183" s="4"/>
      <c r="K183" s="7">
        <v>43258.681863425925</v>
      </c>
    </row>
    <row r="184" spans="1:11" hidden="1" x14ac:dyDescent="0.25">
      <c r="A184" s="3">
        <v>9786057939388</v>
      </c>
      <c r="B184" s="4" t="s">
        <v>215</v>
      </c>
      <c r="C184" s="4" t="s">
        <v>214</v>
      </c>
      <c r="D184" s="4">
        <v>100</v>
      </c>
      <c r="E184" s="4">
        <v>29</v>
      </c>
      <c r="F184" s="4">
        <v>39</v>
      </c>
      <c r="G184" s="5"/>
      <c r="H184" s="4">
        <v>24</v>
      </c>
      <c r="I184" s="6">
        <v>45201</v>
      </c>
      <c r="J184" s="4" t="s">
        <v>33</v>
      </c>
      <c r="K184" s="7">
        <v>43664.573981481481</v>
      </c>
    </row>
    <row r="185" spans="1:11" hidden="1" x14ac:dyDescent="0.25">
      <c r="A185" s="3">
        <v>9786057939340</v>
      </c>
      <c r="B185" s="4" t="s">
        <v>216</v>
      </c>
      <c r="C185" s="4" t="s">
        <v>214</v>
      </c>
      <c r="D185" s="4">
        <v>100</v>
      </c>
      <c r="E185" s="4">
        <v>29</v>
      </c>
      <c r="F185" s="4">
        <v>39</v>
      </c>
      <c r="G185" s="5"/>
      <c r="H185" s="4">
        <v>24</v>
      </c>
      <c r="I185" s="6">
        <v>45201</v>
      </c>
      <c r="J185" s="4" t="s">
        <v>33</v>
      </c>
      <c r="K185" s="7">
        <v>43664.57371527778</v>
      </c>
    </row>
    <row r="186" spans="1:11" hidden="1" x14ac:dyDescent="0.25">
      <c r="A186" s="3">
        <v>9786057939357</v>
      </c>
      <c r="B186" s="4" t="s">
        <v>217</v>
      </c>
      <c r="C186" s="4" t="s">
        <v>214</v>
      </c>
      <c r="D186" s="4">
        <v>100</v>
      </c>
      <c r="E186" s="4">
        <v>29</v>
      </c>
      <c r="F186" s="4">
        <v>39</v>
      </c>
      <c r="G186" s="5"/>
      <c r="H186" s="4">
        <v>24</v>
      </c>
      <c r="I186" s="6">
        <v>45201</v>
      </c>
      <c r="J186" s="4" t="s">
        <v>33</v>
      </c>
      <c r="K186" s="7">
        <v>43664.572430555556</v>
      </c>
    </row>
    <row r="187" spans="1:11" hidden="1" x14ac:dyDescent="0.25">
      <c r="A187" s="3">
        <v>9786057939326</v>
      </c>
      <c r="B187" s="4" t="s">
        <v>218</v>
      </c>
      <c r="C187" s="4" t="s">
        <v>214</v>
      </c>
      <c r="D187" s="4">
        <v>100</v>
      </c>
      <c r="E187" s="4">
        <v>29</v>
      </c>
      <c r="F187" s="4">
        <v>39</v>
      </c>
      <c r="G187" s="5"/>
      <c r="H187" s="4">
        <v>24</v>
      </c>
      <c r="I187" s="6">
        <v>45201</v>
      </c>
      <c r="J187" s="4" t="s">
        <v>33</v>
      </c>
      <c r="K187" s="7">
        <v>43664.571909722225</v>
      </c>
    </row>
    <row r="188" spans="1:11" hidden="1" x14ac:dyDescent="0.25">
      <c r="A188" s="3">
        <v>9786057939975</v>
      </c>
      <c r="B188" s="4" t="s">
        <v>219</v>
      </c>
      <c r="C188" s="4" t="s">
        <v>214</v>
      </c>
      <c r="D188" s="4">
        <v>100</v>
      </c>
      <c r="E188" s="4">
        <v>29</v>
      </c>
      <c r="F188" s="4">
        <v>39</v>
      </c>
      <c r="G188" s="5"/>
      <c r="H188" s="4">
        <v>24</v>
      </c>
      <c r="I188" s="6">
        <v>45201</v>
      </c>
      <c r="J188" s="4" t="s">
        <v>33</v>
      </c>
      <c r="K188" s="7">
        <v>43664.572222222225</v>
      </c>
    </row>
    <row r="189" spans="1:11" hidden="1" x14ac:dyDescent="0.25">
      <c r="A189" s="3">
        <v>9786057939296</v>
      </c>
      <c r="B189" s="4" t="s">
        <v>220</v>
      </c>
      <c r="C189" s="4" t="s">
        <v>214</v>
      </c>
      <c r="D189" s="4">
        <v>100</v>
      </c>
      <c r="E189" s="4">
        <v>29</v>
      </c>
      <c r="F189" s="4">
        <v>39</v>
      </c>
      <c r="G189" s="5"/>
      <c r="H189" s="4">
        <v>24</v>
      </c>
      <c r="I189" s="6">
        <v>45201</v>
      </c>
      <c r="J189" s="4" t="s">
        <v>33</v>
      </c>
      <c r="K189" s="7">
        <v>43664.575775462959</v>
      </c>
    </row>
    <row r="190" spans="1:11" hidden="1" x14ac:dyDescent="0.25">
      <c r="A190" s="3">
        <v>9786057690005</v>
      </c>
      <c r="B190" s="4" t="s">
        <v>221</v>
      </c>
      <c r="C190" s="4" t="s">
        <v>214</v>
      </c>
      <c r="D190" s="4">
        <v>100</v>
      </c>
      <c r="E190" s="4">
        <v>29</v>
      </c>
      <c r="F190" s="4">
        <v>39</v>
      </c>
      <c r="G190" s="5"/>
      <c r="H190" s="4">
        <v>24</v>
      </c>
      <c r="I190" s="6">
        <v>45201</v>
      </c>
      <c r="J190" s="4" t="s">
        <v>33</v>
      </c>
      <c r="K190" s="7">
        <v>43664.573518518519</v>
      </c>
    </row>
    <row r="191" spans="1:11" hidden="1" x14ac:dyDescent="0.25">
      <c r="A191" s="3">
        <v>9786057690012</v>
      </c>
      <c r="B191" s="4" t="s">
        <v>222</v>
      </c>
      <c r="C191" s="4" t="s">
        <v>214</v>
      </c>
      <c r="D191" s="4">
        <v>100</v>
      </c>
      <c r="E191" s="4">
        <v>29</v>
      </c>
      <c r="F191" s="4">
        <v>39</v>
      </c>
      <c r="G191" s="5"/>
      <c r="H191" s="4">
        <v>24</v>
      </c>
      <c r="I191" s="6">
        <v>45201</v>
      </c>
      <c r="J191" s="4" t="s">
        <v>33</v>
      </c>
      <c r="K191" s="7">
        <v>43664.575162037036</v>
      </c>
    </row>
    <row r="192" spans="1:11" hidden="1" x14ac:dyDescent="0.25">
      <c r="A192" s="3">
        <v>9786057690029</v>
      </c>
      <c r="B192" s="4" t="s">
        <v>223</v>
      </c>
      <c r="C192" s="4" t="s">
        <v>214</v>
      </c>
      <c r="D192" s="4">
        <v>100</v>
      </c>
      <c r="E192" s="4">
        <v>29</v>
      </c>
      <c r="F192" s="4">
        <v>39</v>
      </c>
      <c r="G192" s="5"/>
      <c r="H192" s="4">
        <v>24</v>
      </c>
      <c r="I192" s="6">
        <v>45201</v>
      </c>
      <c r="J192" s="4" t="s">
        <v>33</v>
      </c>
      <c r="K192" s="7">
        <v>43664.574675925927</v>
      </c>
    </row>
    <row r="193" spans="1:11" hidden="1" x14ac:dyDescent="0.25">
      <c r="A193" s="3">
        <v>9786057690043</v>
      </c>
      <c r="B193" s="4" t="s">
        <v>224</v>
      </c>
      <c r="C193" s="4" t="s">
        <v>214</v>
      </c>
      <c r="D193" s="4">
        <v>100</v>
      </c>
      <c r="E193" s="4">
        <v>29</v>
      </c>
      <c r="F193" s="4">
        <v>39</v>
      </c>
      <c r="G193" s="5"/>
      <c r="H193" s="4">
        <v>24</v>
      </c>
      <c r="I193" s="6">
        <v>45201</v>
      </c>
      <c r="J193" s="4" t="s">
        <v>33</v>
      </c>
      <c r="K193" s="7">
        <v>43664.572731481479</v>
      </c>
    </row>
    <row r="194" spans="1:11" hidden="1" x14ac:dyDescent="0.25">
      <c r="A194" s="3">
        <v>9786057690050</v>
      </c>
      <c r="B194" s="4" t="s">
        <v>454</v>
      </c>
      <c r="C194" s="4"/>
      <c r="D194" s="4">
        <v>101</v>
      </c>
      <c r="E194" s="4">
        <v>29</v>
      </c>
      <c r="F194" s="4">
        <v>39</v>
      </c>
      <c r="G194" s="5"/>
      <c r="H194" s="4">
        <v>24</v>
      </c>
      <c r="I194" s="6">
        <v>45201</v>
      </c>
      <c r="J194" s="4" t="s">
        <v>33</v>
      </c>
      <c r="K194" s="7">
        <v>43664.574224537035</v>
      </c>
    </row>
    <row r="195" spans="1:11" hidden="1" x14ac:dyDescent="0.25">
      <c r="A195" s="3">
        <v>9786057690067</v>
      </c>
      <c r="B195" s="4" t="s">
        <v>225</v>
      </c>
      <c r="C195" s="4" t="s">
        <v>214</v>
      </c>
      <c r="D195" s="4">
        <v>100</v>
      </c>
      <c r="E195" s="4">
        <v>29</v>
      </c>
      <c r="F195" s="4">
        <v>39</v>
      </c>
      <c r="G195" s="5"/>
      <c r="H195" s="4">
        <v>24</v>
      </c>
      <c r="I195" s="6">
        <v>45201</v>
      </c>
      <c r="J195" s="4" t="s">
        <v>33</v>
      </c>
      <c r="K195" s="7">
        <v>43664.57304398148</v>
      </c>
    </row>
    <row r="196" spans="1:11" hidden="1" x14ac:dyDescent="0.25">
      <c r="A196" s="3">
        <v>9786057690074</v>
      </c>
      <c r="B196" s="4" t="s">
        <v>226</v>
      </c>
      <c r="C196" s="4" t="s">
        <v>214</v>
      </c>
      <c r="D196" s="4">
        <v>100</v>
      </c>
      <c r="E196" s="4">
        <v>29</v>
      </c>
      <c r="F196" s="4">
        <v>39</v>
      </c>
      <c r="G196" s="5"/>
      <c r="H196" s="4">
        <v>24</v>
      </c>
      <c r="I196" s="6">
        <v>45201</v>
      </c>
      <c r="J196" s="4" t="s">
        <v>33</v>
      </c>
      <c r="K196" s="7">
        <v>43664.579756944448</v>
      </c>
    </row>
    <row r="197" spans="1:11" hidden="1" x14ac:dyDescent="0.25">
      <c r="A197" s="3">
        <v>9786057690081</v>
      </c>
      <c r="B197" s="4" t="s">
        <v>227</v>
      </c>
      <c r="C197" s="4" t="s">
        <v>214</v>
      </c>
      <c r="D197" s="4">
        <v>100</v>
      </c>
      <c r="E197" s="4">
        <v>29</v>
      </c>
      <c r="F197" s="4">
        <v>39</v>
      </c>
      <c r="G197" s="5"/>
      <c r="H197" s="4">
        <v>24</v>
      </c>
      <c r="I197" s="6">
        <v>45201</v>
      </c>
      <c r="J197" s="4" t="s">
        <v>33</v>
      </c>
      <c r="K197" s="7">
        <v>43664.573275462964</v>
      </c>
    </row>
    <row r="198" spans="1:11" hidden="1" x14ac:dyDescent="0.25">
      <c r="A198" s="3">
        <v>9786057939982</v>
      </c>
      <c r="B198" s="4" t="s">
        <v>451</v>
      </c>
      <c r="C198" s="4"/>
      <c r="D198" s="4">
        <v>100</v>
      </c>
      <c r="E198" s="4">
        <v>29</v>
      </c>
      <c r="F198" s="4">
        <v>39</v>
      </c>
      <c r="G198" s="5"/>
      <c r="H198" s="4">
        <v>24</v>
      </c>
      <c r="I198" s="6">
        <v>45201</v>
      </c>
      <c r="J198" s="4" t="s">
        <v>33</v>
      </c>
      <c r="K198" s="7">
        <v>43664.574467592596</v>
      </c>
    </row>
    <row r="199" spans="1:11" hidden="1" x14ac:dyDescent="0.25">
      <c r="A199" s="3">
        <v>9786057939999</v>
      </c>
      <c r="B199" s="4" t="s">
        <v>452</v>
      </c>
      <c r="C199" s="4"/>
      <c r="D199" s="4">
        <v>100</v>
      </c>
      <c r="E199" s="4">
        <v>29</v>
      </c>
      <c r="F199" s="4">
        <v>39</v>
      </c>
      <c r="G199" s="5"/>
      <c r="H199" s="4">
        <v>24</v>
      </c>
      <c r="I199" s="6">
        <v>45201</v>
      </c>
      <c r="J199" s="4" t="s">
        <v>33</v>
      </c>
      <c r="K199" s="7">
        <v>43664.574907407405</v>
      </c>
    </row>
    <row r="200" spans="1:11" hidden="1" x14ac:dyDescent="0.25">
      <c r="A200" s="3">
        <v>9786057690036</v>
      </c>
      <c r="B200" s="4" t="s">
        <v>865</v>
      </c>
      <c r="C200" s="4"/>
      <c r="D200" s="4">
        <v>501</v>
      </c>
      <c r="E200" s="4">
        <v>29</v>
      </c>
      <c r="F200" s="4">
        <v>39</v>
      </c>
      <c r="G200" s="5"/>
      <c r="H200" s="4">
        <v>0</v>
      </c>
      <c r="I200" s="6">
        <v>45201</v>
      </c>
      <c r="J200" s="4"/>
      <c r="K200" s="7">
        <v>43650.37394675926</v>
      </c>
    </row>
    <row r="201" spans="1:11" ht="30" x14ac:dyDescent="0.25">
      <c r="A201" s="3">
        <v>9786258089622</v>
      </c>
      <c r="B201" s="4" t="s">
        <v>331</v>
      </c>
      <c r="C201" s="4" t="s">
        <v>332</v>
      </c>
      <c r="D201" s="4">
        <v>1148</v>
      </c>
      <c r="E201" s="4">
        <v>75</v>
      </c>
      <c r="F201" s="4">
        <v>86</v>
      </c>
      <c r="G201" s="5">
        <v>109</v>
      </c>
      <c r="H201" s="4">
        <v>32</v>
      </c>
      <c r="I201" s="6">
        <v>45201</v>
      </c>
      <c r="J201" s="4" t="s">
        <v>33</v>
      </c>
      <c r="K201" s="7">
        <v>44883.515393518515</v>
      </c>
    </row>
    <row r="202" spans="1:11" ht="30" x14ac:dyDescent="0.25">
      <c r="A202" s="3">
        <v>9786258089615</v>
      </c>
      <c r="B202" s="4" t="s">
        <v>333</v>
      </c>
      <c r="C202" s="4" t="s">
        <v>334</v>
      </c>
      <c r="D202" s="4">
        <v>1117</v>
      </c>
      <c r="E202" s="4">
        <v>75</v>
      </c>
      <c r="F202" s="4">
        <v>86</v>
      </c>
      <c r="G202" s="5">
        <v>109</v>
      </c>
      <c r="H202" s="4">
        <v>32</v>
      </c>
      <c r="I202" s="6">
        <v>45201</v>
      </c>
      <c r="J202" s="4" t="s">
        <v>33</v>
      </c>
      <c r="K202" s="7">
        <v>44883.514803240738</v>
      </c>
    </row>
    <row r="203" spans="1:11" x14ac:dyDescent="0.25">
      <c r="A203" s="3">
        <v>9786257124454</v>
      </c>
      <c r="B203" s="4" t="s">
        <v>461</v>
      </c>
      <c r="C203" s="4"/>
      <c r="D203" s="4">
        <v>239</v>
      </c>
      <c r="E203" s="4">
        <v>75</v>
      </c>
      <c r="F203" s="4">
        <v>86</v>
      </c>
      <c r="G203" s="5">
        <v>109</v>
      </c>
      <c r="H203" s="4">
        <v>0</v>
      </c>
      <c r="I203" s="6">
        <v>45201</v>
      </c>
      <c r="J203" s="4" t="s">
        <v>33</v>
      </c>
      <c r="K203" s="7">
        <v>44137.382986111108</v>
      </c>
    </row>
    <row r="204" spans="1:11" x14ac:dyDescent="0.25">
      <c r="A204" s="3">
        <v>9786257124461</v>
      </c>
      <c r="B204" s="4" t="s">
        <v>464</v>
      </c>
      <c r="C204" s="4"/>
      <c r="D204" s="4">
        <v>315</v>
      </c>
      <c r="E204" s="4">
        <v>65</v>
      </c>
      <c r="F204" s="4">
        <v>76</v>
      </c>
      <c r="G204" s="5">
        <v>109</v>
      </c>
      <c r="H204" s="4">
        <v>0</v>
      </c>
      <c r="I204" s="6">
        <v>45201</v>
      </c>
      <c r="J204" s="4" t="s">
        <v>33</v>
      </c>
      <c r="K204" s="7">
        <v>44137.383657407408</v>
      </c>
    </row>
    <row r="205" spans="1:11" x14ac:dyDescent="0.25">
      <c r="A205" s="3">
        <v>9786258089639</v>
      </c>
      <c r="B205" s="4" t="s">
        <v>468</v>
      </c>
      <c r="C205" s="4"/>
      <c r="D205" s="4">
        <v>526</v>
      </c>
      <c r="E205" s="4">
        <v>99</v>
      </c>
      <c r="F205" s="4">
        <v>110</v>
      </c>
      <c r="G205" s="5">
        <v>135</v>
      </c>
      <c r="H205" s="4">
        <v>32</v>
      </c>
      <c r="I205" s="6">
        <v>45201</v>
      </c>
      <c r="J205" s="4" t="s">
        <v>33</v>
      </c>
      <c r="K205" s="7">
        <v>44883.516087962962</v>
      </c>
    </row>
    <row r="206" spans="1:11" x14ac:dyDescent="0.25">
      <c r="A206" s="3">
        <v>9786257124478</v>
      </c>
      <c r="B206" s="4" t="s">
        <v>470</v>
      </c>
      <c r="C206" s="4"/>
      <c r="D206" s="4">
        <v>629</v>
      </c>
      <c r="E206" s="4">
        <v>65</v>
      </c>
      <c r="F206" s="4">
        <v>76</v>
      </c>
      <c r="G206" s="5">
        <v>99</v>
      </c>
      <c r="H206" s="4">
        <v>0</v>
      </c>
      <c r="I206" s="6">
        <v>45201</v>
      </c>
      <c r="J206" s="4" t="s">
        <v>33</v>
      </c>
      <c r="K206" s="7">
        <v>44151.613437499997</v>
      </c>
    </row>
    <row r="207" spans="1:11" x14ac:dyDescent="0.25">
      <c r="A207" s="3">
        <v>9786257124485</v>
      </c>
      <c r="B207" s="4" t="s">
        <v>475</v>
      </c>
      <c r="C207" s="4"/>
      <c r="D207" s="4">
        <v>985</v>
      </c>
      <c r="E207" s="4">
        <v>65</v>
      </c>
      <c r="F207" s="4">
        <v>76</v>
      </c>
      <c r="G207" s="5">
        <v>99</v>
      </c>
      <c r="H207" s="4">
        <v>0</v>
      </c>
      <c r="I207" s="6">
        <v>45201</v>
      </c>
      <c r="J207" s="4" t="s">
        <v>33</v>
      </c>
      <c r="K207" s="7">
        <v>44151.613067129627</v>
      </c>
    </row>
    <row r="208" spans="1:11" x14ac:dyDescent="0.25">
      <c r="A208" s="3">
        <v>9786256397361</v>
      </c>
      <c r="B208" s="4" t="s">
        <v>194</v>
      </c>
      <c r="C208" s="4" t="s">
        <v>195</v>
      </c>
      <c r="D208" s="4">
        <v>1078</v>
      </c>
      <c r="E208" s="4">
        <v>75</v>
      </c>
      <c r="F208" s="4">
        <v>86</v>
      </c>
      <c r="G208" s="5">
        <v>110</v>
      </c>
      <c r="H208" s="4">
        <v>0</v>
      </c>
      <c r="I208" s="6">
        <v>45201</v>
      </c>
      <c r="J208" s="4" t="s">
        <v>33</v>
      </c>
      <c r="K208" s="7">
        <v>45016.661493055559</v>
      </c>
    </row>
    <row r="209" spans="1:11" x14ac:dyDescent="0.25">
      <c r="A209" s="3">
        <v>9786256397378</v>
      </c>
      <c r="B209" s="4" t="s">
        <v>196</v>
      </c>
      <c r="C209" s="4" t="s">
        <v>195</v>
      </c>
      <c r="D209" s="4">
        <v>1334</v>
      </c>
      <c r="E209" s="4">
        <v>75</v>
      </c>
      <c r="F209" s="4">
        <v>86</v>
      </c>
      <c r="G209" s="5">
        <v>110</v>
      </c>
      <c r="H209" s="4">
        <v>32</v>
      </c>
      <c r="I209" s="6">
        <v>45201</v>
      </c>
      <c r="J209" s="4" t="s">
        <v>33</v>
      </c>
      <c r="K209" s="7">
        <v>45016.663726851853</v>
      </c>
    </row>
    <row r="210" spans="1:11" x14ac:dyDescent="0.25">
      <c r="A210" s="3">
        <v>9786256397385</v>
      </c>
      <c r="B210" s="4" t="s">
        <v>197</v>
      </c>
      <c r="C210" s="4" t="s">
        <v>195</v>
      </c>
      <c r="D210" s="4">
        <v>1414</v>
      </c>
      <c r="E210" s="4">
        <v>75</v>
      </c>
      <c r="F210" s="4">
        <v>86</v>
      </c>
      <c r="G210" s="5">
        <v>100</v>
      </c>
      <c r="H210" s="4">
        <v>32</v>
      </c>
      <c r="I210" s="6">
        <v>45201</v>
      </c>
      <c r="J210" s="4" t="s">
        <v>33</v>
      </c>
      <c r="K210" s="7">
        <v>45016.664814814816</v>
      </c>
    </row>
    <row r="211" spans="1:11" x14ac:dyDescent="0.25">
      <c r="A211" s="3">
        <v>9786256397880</v>
      </c>
      <c r="B211" s="4" t="s">
        <v>228</v>
      </c>
      <c r="C211" s="4" t="s">
        <v>214</v>
      </c>
      <c r="D211" s="4">
        <v>2825</v>
      </c>
      <c r="E211" s="4"/>
      <c r="F211" s="4">
        <v>119</v>
      </c>
      <c r="G211" s="5">
        <v>149</v>
      </c>
      <c r="H211" s="4">
        <v>32</v>
      </c>
      <c r="I211" s="6">
        <v>45225</v>
      </c>
      <c r="J211" s="4" t="s">
        <v>33</v>
      </c>
      <c r="K211" s="7">
        <v>45225.441678240742</v>
      </c>
    </row>
    <row r="212" spans="1:11" x14ac:dyDescent="0.25">
      <c r="A212" s="3">
        <v>9786256397873</v>
      </c>
      <c r="B212" s="4" t="s">
        <v>229</v>
      </c>
      <c r="C212" s="4" t="s">
        <v>214</v>
      </c>
      <c r="D212" s="4">
        <v>2848</v>
      </c>
      <c r="E212" s="4"/>
      <c r="F212" s="4">
        <v>119</v>
      </c>
      <c r="G212" s="5">
        <v>149</v>
      </c>
      <c r="H212" s="4">
        <v>32</v>
      </c>
      <c r="I212" s="6">
        <v>45225</v>
      </c>
      <c r="J212" s="4" t="s">
        <v>33</v>
      </c>
      <c r="K212" s="7">
        <v>45225.439629629633</v>
      </c>
    </row>
    <row r="213" spans="1:11" hidden="1" x14ac:dyDescent="0.25">
      <c r="A213" s="3">
        <v>9786258089080</v>
      </c>
      <c r="B213" s="4" t="s">
        <v>230</v>
      </c>
      <c r="C213" s="4" t="s">
        <v>231</v>
      </c>
      <c r="D213" s="4">
        <v>51</v>
      </c>
      <c r="E213" s="4">
        <v>25</v>
      </c>
      <c r="F213" s="4">
        <v>35</v>
      </c>
      <c r="G213" s="5"/>
      <c r="H213" s="4">
        <v>32</v>
      </c>
      <c r="I213" s="6">
        <v>45201</v>
      </c>
      <c r="J213" s="4" t="s">
        <v>33</v>
      </c>
      <c r="K213" s="7">
        <v>44645.66238425926</v>
      </c>
    </row>
    <row r="214" spans="1:11" hidden="1" x14ac:dyDescent="0.25">
      <c r="A214" s="3">
        <v>9786258089073</v>
      </c>
      <c r="B214" s="4" t="s">
        <v>232</v>
      </c>
      <c r="C214" s="4" t="s">
        <v>231</v>
      </c>
      <c r="D214" s="4">
        <v>144</v>
      </c>
      <c r="E214" s="4">
        <v>25</v>
      </c>
      <c r="F214" s="4">
        <v>35</v>
      </c>
      <c r="G214" s="5"/>
      <c r="H214" s="4">
        <v>32</v>
      </c>
      <c r="I214" s="6">
        <v>45201</v>
      </c>
      <c r="J214" s="4" t="s">
        <v>33</v>
      </c>
      <c r="K214" s="7">
        <v>44645.376608796294</v>
      </c>
    </row>
    <row r="215" spans="1:11" x14ac:dyDescent="0.25">
      <c r="A215" s="3">
        <v>9786258089103</v>
      </c>
      <c r="B215" s="4" t="s">
        <v>233</v>
      </c>
      <c r="C215" s="4" t="s">
        <v>231</v>
      </c>
      <c r="D215" s="4">
        <v>499</v>
      </c>
      <c r="E215" s="4">
        <v>35</v>
      </c>
      <c r="F215" s="4">
        <v>49</v>
      </c>
      <c r="G215" s="5">
        <v>59</v>
      </c>
      <c r="H215" s="4">
        <v>20</v>
      </c>
      <c r="I215" s="6">
        <v>45201</v>
      </c>
      <c r="J215" s="4" t="s">
        <v>33</v>
      </c>
      <c r="K215" s="7">
        <v>44650.447650462964</v>
      </c>
    </row>
    <row r="216" spans="1:11" x14ac:dyDescent="0.25">
      <c r="A216" s="3">
        <v>9786258089097</v>
      </c>
      <c r="B216" s="4" t="s">
        <v>234</v>
      </c>
      <c r="C216" s="4" t="s">
        <v>231</v>
      </c>
      <c r="D216" s="4">
        <v>717</v>
      </c>
      <c r="E216" s="4">
        <v>35</v>
      </c>
      <c r="F216" s="4">
        <v>49</v>
      </c>
      <c r="G216" s="5">
        <v>59</v>
      </c>
      <c r="H216" s="4">
        <v>20</v>
      </c>
      <c r="I216" s="6">
        <v>45201</v>
      </c>
      <c r="J216" s="4" t="s">
        <v>33</v>
      </c>
      <c r="K216" s="7">
        <v>44650.435833333337</v>
      </c>
    </row>
    <row r="217" spans="1:11" hidden="1" x14ac:dyDescent="0.25">
      <c r="A217" s="3">
        <v>9786257371933</v>
      </c>
      <c r="B217" s="4" t="s">
        <v>235</v>
      </c>
      <c r="C217" s="4" t="s">
        <v>236</v>
      </c>
      <c r="D217" s="4">
        <v>965</v>
      </c>
      <c r="E217" s="4">
        <v>65</v>
      </c>
      <c r="F217" s="4">
        <v>76</v>
      </c>
      <c r="G217" s="5"/>
      <c r="H217" s="4">
        <v>32</v>
      </c>
      <c r="I217" s="6">
        <v>45201</v>
      </c>
      <c r="J217" s="4" t="s">
        <v>33</v>
      </c>
      <c r="K217" s="7">
        <v>44565.704942129632</v>
      </c>
    </row>
    <row r="218" spans="1:11" hidden="1" x14ac:dyDescent="0.25">
      <c r="A218" s="3">
        <v>9786257371940</v>
      </c>
      <c r="B218" s="4" t="s">
        <v>237</v>
      </c>
      <c r="C218" s="4" t="s">
        <v>236</v>
      </c>
      <c r="D218" s="4">
        <v>990</v>
      </c>
      <c r="E218" s="4">
        <v>65</v>
      </c>
      <c r="F218" s="4">
        <v>76</v>
      </c>
      <c r="G218" s="5"/>
      <c r="H218" s="4">
        <v>32</v>
      </c>
      <c r="I218" s="6">
        <v>45201</v>
      </c>
      <c r="J218" s="4" t="s">
        <v>33</v>
      </c>
      <c r="K218" s="7">
        <v>44565.705520833333</v>
      </c>
    </row>
    <row r="219" spans="1:11" x14ac:dyDescent="0.25">
      <c r="A219" s="3">
        <v>9786257124201</v>
      </c>
      <c r="B219" s="4" t="s">
        <v>238</v>
      </c>
      <c r="C219" s="4" t="s">
        <v>239</v>
      </c>
      <c r="D219" s="4">
        <v>362</v>
      </c>
      <c r="E219" s="4">
        <v>45</v>
      </c>
      <c r="F219" s="4">
        <v>55</v>
      </c>
      <c r="G219" s="5">
        <v>69</v>
      </c>
      <c r="H219" s="4">
        <v>144</v>
      </c>
      <c r="I219" s="6">
        <v>45201</v>
      </c>
      <c r="J219" s="4" t="s">
        <v>33</v>
      </c>
      <c r="K219" s="7">
        <v>44028.755706018521</v>
      </c>
    </row>
    <row r="220" spans="1:11" x14ac:dyDescent="0.25">
      <c r="A220" s="3">
        <v>9786257371407</v>
      </c>
      <c r="B220" s="4" t="s">
        <v>240</v>
      </c>
      <c r="C220" s="4" t="s">
        <v>241</v>
      </c>
      <c r="D220" s="4">
        <v>784</v>
      </c>
      <c r="E220" s="4">
        <v>89</v>
      </c>
      <c r="F220" s="4">
        <v>97</v>
      </c>
      <c r="G220" s="5">
        <v>120</v>
      </c>
      <c r="H220" s="4">
        <v>40</v>
      </c>
      <c r="I220" s="6">
        <v>45201</v>
      </c>
      <c r="J220" s="4" t="s">
        <v>33</v>
      </c>
      <c r="K220" s="7">
        <v>44354.370925925927</v>
      </c>
    </row>
    <row r="221" spans="1:11" x14ac:dyDescent="0.25">
      <c r="A221" s="3">
        <v>9786258089448</v>
      </c>
      <c r="B221" s="4" t="s">
        <v>242</v>
      </c>
      <c r="C221" s="4" t="s">
        <v>243</v>
      </c>
      <c r="D221" s="4">
        <v>723</v>
      </c>
      <c r="E221" s="4">
        <v>60</v>
      </c>
      <c r="F221" s="4">
        <v>69</v>
      </c>
      <c r="G221" s="5">
        <v>89</v>
      </c>
      <c r="H221" s="4">
        <v>32</v>
      </c>
      <c r="I221" s="6">
        <v>45201</v>
      </c>
      <c r="J221" s="4" t="s">
        <v>33</v>
      </c>
      <c r="K221" s="7">
        <v>44760.600104166668</v>
      </c>
    </row>
    <row r="222" spans="1:11" x14ac:dyDescent="0.25">
      <c r="A222" s="3">
        <v>9786258089455</v>
      </c>
      <c r="B222" s="4" t="s">
        <v>244</v>
      </c>
      <c r="C222" s="4" t="s">
        <v>243</v>
      </c>
      <c r="D222" s="4">
        <v>1169</v>
      </c>
      <c r="E222" s="4">
        <v>60</v>
      </c>
      <c r="F222" s="4">
        <v>69</v>
      </c>
      <c r="G222" s="5">
        <v>89</v>
      </c>
      <c r="H222" s="4">
        <v>32</v>
      </c>
      <c r="I222" s="6">
        <v>45201</v>
      </c>
      <c r="J222" s="4" t="s">
        <v>33</v>
      </c>
      <c r="K222" s="7">
        <v>44760.596354166664</v>
      </c>
    </row>
    <row r="223" spans="1:11" hidden="1" x14ac:dyDescent="0.25">
      <c r="A223" s="3">
        <v>9786256780033</v>
      </c>
      <c r="B223" s="4" t="s">
        <v>245</v>
      </c>
      <c r="C223" s="4" t="s">
        <v>246</v>
      </c>
      <c r="D223" s="4">
        <v>2285</v>
      </c>
      <c r="E223" s="4"/>
      <c r="F223" s="4">
        <v>129</v>
      </c>
      <c r="G223" s="5"/>
      <c r="H223" s="4">
        <v>32</v>
      </c>
      <c r="I223" s="6">
        <v>45209</v>
      </c>
      <c r="J223" s="4" t="s">
        <v>33</v>
      </c>
      <c r="K223" s="7">
        <v>45209.500405092593</v>
      </c>
    </row>
    <row r="224" spans="1:11" hidden="1" x14ac:dyDescent="0.25">
      <c r="A224" s="3">
        <v>9786057690319</v>
      </c>
      <c r="B224" s="4" t="s">
        <v>247</v>
      </c>
      <c r="C224" s="4" t="s">
        <v>248</v>
      </c>
      <c r="D224" s="4">
        <v>15</v>
      </c>
      <c r="E224" s="4">
        <v>75</v>
      </c>
      <c r="F224" s="4">
        <v>86</v>
      </c>
      <c r="G224" s="5"/>
      <c r="H224" s="4">
        <v>32</v>
      </c>
      <c r="I224" s="6">
        <v>45201</v>
      </c>
      <c r="J224" s="4" t="s">
        <v>33</v>
      </c>
      <c r="K224" s="7">
        <v>43766.485462962963</v>
      </c>
    </row>
    <row r="225" spans="1:11" hidden="1" x14ac:dyDescent="0.25">
      <c r="A225" s="3">
        <v>9786057690326</v>
      </c>
      <c r="B225" s="4" t="s">
        <v>249</v>
      </c>
      <c r="C225" s="4" t="s">
        <v>248</v>
      </c>
      <c r="D225" s="4">
        <v>450</v>
      </c>
      <c r="E225" s="4">
        <v>75</v>
      </c>
      <c r="F225" s="4">
        <v>86</v>
      </c>
      <c r="G225" s="5"/>
      <c r="H225" s="4">
        <v>32</v>
      </c>
      <c r="I225" s="6">
        <v>45201</v>
      </c>
      <c r="J225" s="4" t="s">
        <v>33</v>
      </c>
      <c r="K225" s="7">
        <v>43766.492650462962</v>
      </c>
    </row>
    <row r="226" spans="1:11" hidden="1" x14ac:dyDescent="0.25">
      <c r="A226" s="3">
        <v>9786057690333</v>
      </c>
      <c r="B226" s="4" t="s">
        <v>250</v>
      </c>
      <c r="C226" s="4" t="s">
        <v>248</v>
      </c>
      <c r="D226" s="4">
        <v>963</v>
      </c>
      <c r="E226" s="4">
        <v>75</v>
      </c>
      <c r="F226" s="4">
        <v>86</v>
      </c>
      <c r="G226" s="5"/>
      <c r="H226" s="4">
        <v>32</v>
      </c>
      <c r="I226" s="6">
        <v>45201</v>
      </c>
      <c r="J226" s="4" t="s">
        <v>33</v>
      </c>
      <c r="K226" s="7">
        <v>43766.497291666667</v>
      </c>
    </row>
    <row r="227" spans="1:11" hidden="1" x14ac:dyDescent="0.25">
      <c r="A227" s="3">
        <v>9786256780057</v>
      </c>
      <c r="B227" s="4" t="s">
        <v>251</v>
      </c>
      <c r="C227" s="4" t="s">
        <v>252</v>
      </c>
      <c r="D227" s="4">
        <v>2310</v>
      </c>
      <c r="E227" s="4"/>
      <c r="F227" s="4">
        <v>115</v>
      </c>
      <c r="G227" s="5"/>
      <c r="H227" s="4">
        <v>28</v>
      </c>
      <c r="I227" s="6">
        <v>45209</v>
      </c>
      <c r="J227" s="4" t="s">
        <v>33</v>
      </c>
      <c r="K227" s="7">
        <v>45209.498645833337</v>
      </c>
    </row>
    <row r="228" spans="1:11" x14ac:dyDescent="0.25">
      <c r="A228" s="3">
        <v>9786256397491</v>
      </c>
      <c r="B228" s="4" t="s">
        <v>253</v>
      </c>
      <c r="C228" s="4" t="s">
        <v>254</v>
      </c>
      <c r="D228" s="4">
        <v>1127</v>
      </c>
      <c r="E228" s="4">
        <v>89</v>
      </c>
      <c r="F228" s="4">
        <v>97</v>
      </c>
      <c r="G228" s="5">
        <v>130</v>
      </c>
      <c r="H228" s="4">
        <v>48</v>
      </c>
      <c r="I228" s="6">
        <v>45201</v>
      </c>
      <c r="J228" s="4" t="s">
        <v>33</v>
      </c>
      <c r="K228" s="7">
        <v>45076.609814814816</v>
      </c>
    </row>
    <row r="229" spans="1:11" x14ac:dyDescent="0.25">
      <c r="A229" s="3">
        <v>9786256397477</v>
      </c>
      <c r="B229" s="4" t="s">
        <v>255</v>
      </c>
      <c r="C229" s="4" t="s">
        <v>256</v>
      </c>
      <c r="D229" s="4">
        <v>844</v>
      </c>
      <c r="E229" s="4"/>
      <c r="F229" s="4">
        <v>52</v>
      </c>
      <c r="G229" s="5">
        <v>69</v>
      </c>
      <c r="H229" s="4">
        <v>24</v>
      </c>
      <c r="I229" s="6">
        <v>45049</v>
      </c>
      <c r="J229" s="4" t="s">
        <v>33</v>
      </c>
      <c r="K229" s="7">
        <v>45049.462847222225</v>
      </c>
    </row>
    <row r="230" spans="1:11" x14ac:dyDescent="0.25">
      <c r="A230" s="3">
        <v>9786258089264</v>
      </c>
      <c r="B230" s="4" t="s">
        <v>257</v>
      </c>
      <c r="C230" s="4" t="s">
        <v>256</v>
      </c>
      <c r="D230" s="4">
        <v>1462</v>
      </c>
      <c r="E230" s="4">
        <v>49</v>
      </c>
      <c r="F230" s="4">
        <v>52</v>
      </c>
      <c r="G230" s="5">
        <v>69</v>
      </c>
      <c r="H230" s="4">
        <v>24</v>
      </c>
      <c r="I230" s="6">
        <v>45201</v>
      </c>
      <c r="J230" s="4" t="s">
        <v>33</v>
      </c>
      <c r="K230" s="7">
        <v>44659.724942129629</v>
      </c>
    </row>
    <row r="231" spans="1:11" hidden="1" x14ac:dyDescent="0.25">
      <c r="A231" s="3">
        <v>9786257371148</v>
      </c>
      <c r="B231" s="4" t="s">
        <v>258</v>
      </c>
      <c r="C231" s="4" t="s">
        <v>259</v>
      </c>
      <c r="D231" s="4">
        <v>718</v>
      </c>
      <c r="E231" s="4">
        <v>75</v>
      </c>
      <c r="F231" s="4">
        <v>86</v>
      </c>
      <c r="G231" s="5"/>
      <c r="H231" s="4">
        <v>32</v>
      </c>
      <c r="I231" s="6">
        <v>45201</v>
      </c>
      <c r="J231" s="4" t="s">
        <v>33</v>
      </c>
      <c r="K231" s="7">
        <v>44286.663842592592</v>
      </c>
    </row>
    <row r="232" spans="1:11" hidden="1" x14ac:dyDescent="0.25">
      <c r="A232" s="3">
        <v>9786257371131</v>
      </c>
      <c r="B232" s="4" t="s">
        <v>260</v>
      </c>
      <c r="C232" s="4" t="s">
        <v>259</v>
      </c>
      <c r="D232" s="4">
        <v>888</v>
      </c>
      <c r="E232" s="4">
        <v>75</v>
      </c>
      <c r="F232" s="4">
        <v>86</v>
      </c>
      <c r="G232" s="5"/>
      <c r="H232" s="4">
        <v>32</v>
      </c>
      <c r="I232" s="6">
        <v>45201</v>
      </c>
      <c r="J232" s="4" t="s">
        <v>33</v>
      </c>
      <c r="K232" s="7">
        <v>44286.670914351853</v>
      </c>
    </row>
    <row r="233" spans="1:11" x14ac:dyDescent="0.25">
      <c r="A233" s="3">
        <v>9786257371636</v>
      </c>
      <c r="B233" s="4" t="s">
        <v>261</v>
      </c>
      <c r="C233" s="4" t="s">
        <v>262</v>
      </c>
      <c r="D233" s="4">
        <v>650</v>
      </c>
      <c r="E233" s="4">
        <v>49</v>
      </c>
      <c r="F233" s="4">
        <v>55</v>
      </c>
      <c r="G233" s="5">
        <v>69</v>
      </c>
      <c r="H233" s="4">
        <v>24</v>
      </c>
      <c r="I233" s="6">
        <v>45201</v>
      </c>
      <c r="J233" s="4" t="s">
        <v>33</v>
      </c>
      <c r="K233" s="7">
        <v>44431.471180555556</v>
      </c>
    </row>
    <row r="234" spans="1:11" x14ac:dyDescent="0.25">
      <c r="A234" s="3">
        <v>9786257371926</v>
      </c>
      <c r="B234" s="4" t="s">
        <v>263</v>
      </c>
      <c r="C234" s="4" t="s">
        <v>262</v>
      </c>
      <c r="D234" s="4">
        <v>836</v>
      </c>
      <c r="E234" s="4">
        <v>49</v>
      </c>
      <c r="F234" s="4">
        <v>55</v>
      </c>
      <c r="G234" s="5">
        <v>69</v>
      </c>
      <c r="H234" s="4">
        <v>24</v>
      </c>
      <c r="I234" s="6">
        <v>45201</v>
      </c>
      <c r="J234" s="4" t="s">
        <v>33</v>
      </c>
      <c r="K234" s="7">
        <v>44565.708993055552</v>
      </c>
    </row>
    <row r="235" spans="1:11" x14ac:dyDescent="0.25">
      <c r="A235" s="3">
        <v>9786257371902</v>
      </c>
      <c r="B235" s="4" t="s">
        <v>264</v>
      </c>
      <c r="C235" s="4" t="s">
        <v>262</v>
      </c>
      <c r="D235" s="4">
        <v>910</v>
      </c>
      <c r="E235" s="4">
        <v>49</v>
      </c>
      <c r="F235" s="4">
        <v>55</v>
      </c>
      <c r="G235" s="5">
        <v>69</v>
      </c>
      <c r="H235" s="4">
        <v>24</v>
      </c>
      <c r="I235" s="6">
        <v>45201</v>
      </c>
      <c r="J235" s="4" t="s">
        <v>33</v>
      </c>
      <c r="K235" s="7">
        <v>44565.708460648151</v>
      </c>
    </row>
    <row r="236" spans="1:11" x14ac:dyDescent="0.25">
      <c r="A236" s="3">
        <v>9786257371650</v>
      </c>
      <c r="B236" s="4" t="s">
        <v>265</v>
      </c>
      <c r="C236" s="4" t="s">
        <v>262</v>
      </c>
      <c r="D236" s="4">
        <v>1147</v>
      </c>
      <c r="E236" s="4">
        <v>49</v>
      </c>
      <c r="F236" s="4">
        <v>55</v>
      </c>
      <c r="G236" s="5">
        <v>69</v>
      </c>
      <c r="H236" s="4">
        <v>24</v>
      </c>
      <c r="I236" s="6">
        <v>45201</v>
      </c>
      <c r="J236" s="4" t="s">
        <v>33</v>
      </c>
      <c r="K236" s="7">
        <v>44431.472407407404</v>
      </c>
    </row>
    <row r="237" spans="1:11" x14ac:dyDescent="0.25">
      <c r="A237" s="3">
        <v>9786059442374</v>
      </c>
      <c r="B237" s="4" t="s">
        <v>266</v>
      </c>
      <c r="C237" s="4" t="s">
        <v>267</v>
      </c>
      <c r="D237" s="4">
        <v>0</v>
      </c>
      <c r="E237" s="4">
        <v>6.4809999999999999</v>
      </c>
      <c r="F237" s="4">
        <v>15</v>
      </c>
      <c r="G237" s="5">
        <v>20</v>
      </c>
      <c r="H237" s="4">
        <v>32</v>
      </c>
      <c r="I237" s="6">
        <v>44560</v>
      </c>
      <c r="J237" s="4" t="s">
        <v>33</v>
      </c>
      <c r="K237" s="7">
        <v>42762.716944444444</v>
      </c>
    </row>
    <row r="238" spans="1:11" x14ac:dyDescent="0.25">
      <c r="A238" s="3">
        <v>9786059442381</v>
      </c>
      <c r="B238" s="4" t="s">
        <v>268</v>
      </c>
      <c r="C238" s="4" t="s">
        <v>267</v>
      </c>
      <c r="D238" s="4">
        <v>0</v>
      </c>
      <c r="E238" s="4">
        <v>6.4809999999999999</v>
      </c>
      <c r="F238" s="4">
        <v>15</v>
      </c>
      <c r="G238" s="5">
        <v>20</v>
      </c>
      <c r="H238" s="4">
        <v>32</v>
      </c>
      <c r="I238" s="6">
        <v>44560</v>
      </c>
      <c r="J238" s="4" t="s">
        <v>33</v>
      </c>
      <c r="K238" s="7">
        <v>42762.719305555554</v>
      </c>
    </row>
    <row r="239" spans="1:11" x14ac:dyDescent="0.25">
      <c r="A239" s="3">
        <v>9786059442398</v>
      </c>
      <c r="B239" s="4" t="s">
        <v>269</v>
      </c>
      <c r="C239" s="4" t="s">
        <v>267</v>
      </c>
      <c r="D239" s="4">
        <v>0</v>
      </c>
      <c r="E239" s="4">
        <v>6.4809999999999999</v>
      </c>
      <c r="F239" s="4">
        <v>15</v>
      </c>
      <c r="G239" s="5">
        <v>20</v>
      </c>
      <c r="H239" s="4">
        <v>32</v>
      </c>
      <c r="I239" s="6">
        <v>44560</v>
      </c>
      <c r="J239" s="4" t="s">
        <v>33</v>
      </c>
      <c r="K239" s="7">
        <v>42762.722256944442</v>
      </c>
    </row>
    <row r="240" spans="1:11" x14ac:dyDescent="0.25">
      <c r="A240" s="3">
        <v>9786059442404</v>
      </c>
      <c r="B240" s="4" t="s">
        <v>270</v>
      </c>
      <c r="C240" s="4" t="s">
        <v>267</v>
      </c>
      <c r="D240" s="4">
        <v>0</v>
      </c>
      <c r="E240" s="4">
        <v>6.4809999999999999</v>
      </c>
      <c r="F240" s="4">
        <v>15</v>
      </c>
      <c r="G240" s="5">
        <v>20</v>
      </c>
      <c r="H240" s="4">
        <v>32</v>
      </c>
      <c r="I240" s="6">
        <v>44560</v>
      </c>
      <c r="J240" s="4" t="s">
        <v>33</v>
      </c>
      <c r="K240" s="7">
        <v>42762.720729166664</v>
      </c>
    </row>
    <row r="241" spans="1:11" x14ac:dyDescent="0.25">
      <c r="A241" s="3">
        <v>9786052041888</v>
      </c>
      <c r="B241" s="4" t="s">
        <v>271</v>
      </c>
      <c r="C241" s="4" t="s">
        <v>267</v>
      </c>
      <c r="D241" s="4">
        <v>0</v>
      </c>
      <c r="E241" s="4">
        <v>15</v>
      </c>
      <c r="F241" s="4">
        <v>25</v>
      </c>
      <c r="G241" s="5">
        <v>32</v>
      </c>
      <c r="H241" s="4">
        <v>32</v>
      </c>
      <c r="I241" s="6">
        <v>45201</v>
      </c>
      <c r="J241" s="4" t="s">
        <v>33</v>
      </c>
      <c r="K241" s="7">
        <v>43136.70820601852</v>
      </c>
    </row>
    <row r="242" spans="1:11" x14ac:dyDescent="0.25">
      <c r="A242" s="3">
        <v>9786052041895</v>
      </c>
      <c r="B242" s="4" t="s">
        <v>272</v>
      </c>
      <c r="C242" s="4" t="s">
        <v>267</v>
      </c>
      <c r="D242" s="4">
        <v>0</v>
      </c>
      <c r="E242" s="4">
        <v>15</v>
      </c>
      <c r="F242" s="4">
        <v>25</v>
      </c>
      <c r="G242" s="5">
        <v>32</v>
      </c>
      <c r="H242" s="4">
        <v>32</v>
      </c>
      <c r="I242" s="6">
        <v>45201</v>
      </c>
      <c r="J242" s="4" t="s">
        <v>33</v>
      </c>
      <c r="K242" s="7">
        <v>43136.712418981479</v>
      </c>
    </row>
    <row r="243" spans="1:11" x14ac:dyDescent="0.25">
      <c r="A243" s="3">
        <v>9786052041901</v>
      </c>
      <c r="B243" s="4" t="s">
        <v>273</v>
      </c>
      <c r="C243" s="4" t="s">
        <v>267</v>
      </c>
      <c r="D243" s="4">
        <v>0</v>
      </c>
      <c r="E243" s="4">
        <v>15</v>
      </c>
      <c r="F243" s="4">
        <v>25</v>
      </c>
      <c r="G243" s="5">
        <v>32</v>
      </c>
      <c r="H243" s="4">
        <v>32</v>
      </c>
      <c r="I243" s="6">
        <v>45201</v>
      </c>
      <c r="J243" s="4" t="s">
        <v>33</v>
      </c>
      <c r="K243" s="7">
        <v>43136.715150462966</v>
      </c>
    </row>
    <row r="244" spans="1:11" x14ac:dyDescent="0.25">
      <c r="A244" s="3">
        <v>9786052041918</v>
      </c>
      <c r="B244" s="4" t="s">
        <v>274</v>
      </c>
      <c r="C244" s="4" t="s">
        <v>267</v>
      </c>
      <c r="D244" s="4">
        <v>0</v>
      </c>
      <c r="E244" s="4">
        <v>15</v>
      </c>
      <c r="F244" s="4">
        <v>25</v>
      </c>
      <c r="G244" s="5">
        <v>32</v>
      </c>
      <c r="H244" s="4">
        <v>32</v>
      </c>
      <c r="I244" s="6">
        <v>45201</v>
      </c>
      <c r="J244" s="4" t="s">
        <v>33</v>
      </c>
      <c r="K244" s="7">
        <v>43136.720567129632</v>
      </c>
    </row>
    <row r="245" spans="1:11" x14ac:dyDescent="0.25">
      <c r="A245" s="3">
        <v>9786052041925</v>
      </c>
      <c r="B245" s="4" t="s">
        <v>275</v>
      </c>
      <c r="C245" s="4" t="s">
        <v>267</v>
      </c>
      <c r="D245" s="4">
        <v>0</v>
      </c>
      <c r="E245" s="4">
        <v>15</v>
      </c>
      <c r="F245" s="4">
        <v>25</v>
      </c>
      <c r="G245" s="5">
        <v>32</v>
      </c>
      <c r="H245" s="4">
        <v>32</v>
      </c>
      <c r="I245" s="6">
        <v>45201</v>
      </c>
      <c r="J245" s="4" t="s">
        <v>33</v>
      </c>
      <c r="K245" s="7">
        <v>43136.717731481483</v>
      </c>
    </row>
    <row r="246" spans="1:11" x14ac:dyDescent="0.25">
      <c r="A246" s="3">
        <v>9786057939777</v>
      </c>
      <c r="B246" s="4" t="s">
        <v>306</v>
      </c>
      <c r="C246" s="4" t="s">
        <v>288</v>
      </c>
      <c r="D246" s="4">
        <v>1712</v>
      </c>
      <c r="E246" s="4">
        <v>29</v>
      </c>
      <c r="F246" s="4">
        <v>39</v>
      </c>
      <c r="G246" s="5">
        <v>49</v>
      </c>
      <c r="H246" s="4">
        <v>36</v>
      </c>
      <c r="I246" s="6">
        <v>45201</v>
      </c>
      <c r="J246" s="4" t="s">
        <v>33</v>
      </c>
      <c r="K246" s="7">
        <v>43546.587696759256</v>
      </c>
    </row>
    <row r="247" spans="1:11" x14ac:dyDescent="0.25">
      <c r="A247" s="3">
        <v>9786057939760</v>
      </c>
      <c r="B247" s="4" t="s">
        <v>302</v>
      </c>
      <c r="C247" s="4" t="s">
        <v>288</v>
      </c>
      <c r="D247" s="4">
        <v>795</v>
      </c>
      <c r="E247" s="4">
        <v>29</v>
      </c>
      <c r="F247" s="4">
        <v>39</v>
      </c>
      <c r="G247" s="5">
        <v>49</v>
      </c>
      <c r="H247" s="4">
        <v>36</v>
      </c>
      <c r="I247" s="6">
        <v>45201</v>
      </c>
      <c r="J247" s="4" t="s">
        <v>33</v>
      </c>
      <c r="K247" s="7">
        <v>43546.586921296293</v>
      </c>
    </row>
    <row r="248" spans="1:11" x14ac:dyDescent="0.25">
      <c r="A248" s="3">
        <v>9786057939753</v>
      </c>
      <c r="B248" s="4" t="s">
        <v>299</v>
      </c>
      <c r="C248" s="4" t="s">
        <v>288</v>
      </c>
      <c r="D248" s="4">
        <v>425</v>
      </c>
      <c r="E248" s="4">
        <v>29</v>
      </c>
      <c r="F248" s="4">
        <v>39</v>
      </c>
      <c r="G248" s="5">
        <v>49</v>
      </c>
      <c r="H248" s="4">
        <v>40</v>
      </c>
      <c r="I248" s="6">
        <v>45201</v>
      </c>
      <c r="J248" s="4" t="s">
        <v>33</v>
      </c>
      <c r="K248" s="7">
        <v>43546.587268518517</v>
      </c>
    </row>
    <row r="249" spans="1:11" x14ac:dyDescent="0.25">
      <c r="A249" s="3">
        <v>9786057690968</v>
      </c>
      <c r="B249" s="4" t="s">
        <v>298</v>
      </c>
      <c r="C249" s="4" t="s">
        <v>288</v>
      </c>
      <c r="D249" s="4">
        <v>306</v>
      </c>
      <c r="E249" s="4">
        <v>65</v>
      </c>
      <c r="F249" s="4">
        <v>76</v>
      </c>
      <c r="G249" s="5">
        <v>95</v>
      </c>
      <c r="H249" s="4">
        <v>40</v>
      </c>
      <c r="I249" s="6">
        <v>45201</v>
      </c>
      <c r="J249" s="4" t="s">
        <v>33</v>
      </c>
      <c r="K249" s="7">
        <v>43983.39267361111</v>
      </c>
    </row>
    <row r="250" spans="1:11" ht="30" x14ac:dyDescent="0.25">
      <c r="A250" s="3">
        <v>9786258089066</v>
      </c>
      <c r="B250" s="4" t="s">
        <v>300</v>
      </c>
      <c r="C250" s="4" t="s">
        <v>288</v>
      </c>
      <c r="D250" s="4">
        <v>757</v>
      </c>
      <c r="E250" s="4">
        <v>65</v>
      </c>
      <c r="F250" s="4">
        <v>76</v>
      </c>
      <c r="G250" s="5">
        <v>95</v>
      </c>
      <c r="H250" s="4">
        <v>48</v>
      </c>
      <c r="I250" s="6">
        <v>45201</v>
      </c>
      <c r="J250" s="4" t="s">
        <v>33</v>
      </c>
      <c r="K250" s="7">
        <v>44588.516643518517</v>
      </c>
    </row>
    <row r="251" spans="1:11" x14ac:dyDescent="0.25">
      <c r="A251" s="3">
        <v>9786257124041</v>
      </c>
      <c r="B251" s="4" t="s">
        <v>301</v>
      </c>
      <c r="C251" s="4" t="s">
        <v>288</v>
      </c>
      <c r="D251" s="4">
        <v>785</v>
      </c>
      <c r="E251" s="4">
        <v>65</v>
      </c>
      <c r="F251" s="4">
        <v>76</v>
      </c>
      <c r="G251" s="5">
        <v>95</v>
      </c>
      <c r="H251" s="4">
        <v>40</v>
      </c>
      <c r="I251" s="6">
        <v>45201</v>
      </c>
      <c r="J251" s="4" t="s">
        <v>33</v>
      </c>
      <c r="K251" s="7">
        <v>43991.413645833331</v>
      </c>
    </row>
    <row r="252" spans="1:11" ht="30" x14ac:dyDescent="0.25">
      <c r="A252" s="3">
        <v>9786256397200</v>
      </c>
      <c r="B252" s="4" t="s">
        <v>303</v>
      </c>
      <c r="C252" s="4" t="s">
        <v>288</v>
      </c>
      <c r="D252" s="4">
        <v>944</v>
      </c>
      <c r="E252" s="4">
        <v>65</v>
      </c>
      <c r="F252" s="4">
        <v>76</v>
      </c>
      <c r="G252" s="5">
        <v>95</v>
      </c>
      <c r="H252" s="4">
        <v>64</v>
      </c>
      <c r="I252" s="6">
        <v>45201</v>
      </c>
      <c r="J252" s="4" t="s">
        <v>33</v>
      </c>
      <c r="K252" s="7">
        <v>44998.523738425924</v>
      </c>
    </row>
    <row r="253" spans="1:11" ht="30" x14ac:dyDescent="0.25">
      <c r="A253" s="3">
        <v>9786258089059</v>
      </c>
      <c r="B253" s="4" t="s">
        <v>304</v>
      </c>
      <c r="C253" s="4" t="s">
        <v>288</v>
      </c>
      <c r="D253" s="4">
        <v>1078</v>
      </c>
      <c r="E253" s="4">
        <v>65</v>
      </c>
      <c r="F253" s="4">
        <v>76</v>
      </c>
      <c r="G253" s="5">
        <v>95</v>
      </c>
      <c r="H253" s="4">
        <v>48</v>
      </c>
      <c r="I253" s="6">
        <v>45201</v>
      </c>
      <c r="J253" s="4" t="s">
        <v>33</v>
      </c>
      <c r="K253" s="7">
        <v>44588.515868055554</v>
      </c>
    </row>
    <row r="254" spans="1:11" x14ac:dyDescent="0.25">
      <c r="A254" s="3">
        <v>9786057690975</v>
      </c>
      <c r="B254" s="4" t="s">
        <v>305</v>
      </c>
      <c r="C254" s="4" t="s">
        <v>288</v>
      </c>
      <c r="D254" s="4">
        <v>1329</v>
      </c>
      <c r="E254" s="4">
        <v>65</v>
      </c>
      <c r="F254" s="4">
        <v>76</v>
      </c>
      <c r="G254" s="5">
        <v>95</v>
      </c>
      <c r="H254" s="4">
        <v>32</v>
      </c>
      <c r="I254" s="6">
        <v>45201</v>
      </c>
      <c r="J254" s="4" t="s">
        <v>33</v>
      </c>
      <c r="K254" s="7">
        <v>43983.393055555556</v>
      </c>
    </row>
    <row r="255" spans="1:11" x14ac:dyDescent="0.25">
      <c r="A255" s="3">
        <v>9786258089769</v>
      </c>
      <c r="B255" s="4" t="s">
        <v>312</v>
      </c>
      <c r="C255" s="4" t="s">
        <v>313</v>
      </c>
      <c r="D255" s="4">
        <v>435</v>
      </c>
      <c r="E255" s="4">
        <v>99</v>
      </c>
      <c r="F255" s="4">
        <v>110</v>
      </c>
      <c r="G255" s="5">
        <v>129</v>
      </c>
      <c r="H255" s="4">
        <v>40</v>
      </c>
      <c r="I255" s="6">
        <v>45201</v>
      </c>
      <c r="J255" s="4" t="s">
        <v>33</v>
      </c>
      <c r="K255" s="7">
        <v>44895.514490740738</v>
      </c>
    </row>
    <row r="256" spans="1:11" x14ac:dyDescent="0.25">
      <c r="A256" s="3">
        <v>9786256397132</v>
      </c>
      <c r="B256" s="4" t="s">
        <v>314</v>
      </c>
      <c r="C256" s="4" t="s">
        <v>313</v>
      </c>
      <c r="D256" s="4">
        <v>1227</v>
      </c>
      <c r="E256" s="4">
        <v>99</v>
      </c>
      <c r="F256" s="4">
        <v>110</v>
      </c>
      <c r="G256" s="5">
        <v>129</v>
      </c>
      <c r="H256" s="4">
        <v>40</v>
      </c>
      <c r="I256" s="6">
        <v>45201</v>
      </c>
      <c r="J256" s="4" t="s">
        <v>33</v>
      </c>
      <c r="K256" s="7">
        <v>44977.705324074072</v>
      </c>
    </row>
    <row r="257" spans="1:11" x14ac:dyDescent="0.25">
      <c r="A257" s="3">
        <v>9786257124140</v>
      </c>
      <c r="B257" s="4" t="s">
        <v>315</v>
      </c>
      <c r="C257" s="4" t="s">
        <v>316</v>
      </c>
      <c r="D257" s="4">
        <v>186</v>
      </c>
      <c r="E257" s="4">
        <v>60</v>
      </c>
      <c r="F257" s="4">
        <v>69</v>
      </c>
      <c r="G257" s="5">
        <v>89</v>
      </c>
      <c r="H257" s="4">
        <v>32</v>
      </c>
      <c r="I257" s="6">
        <v>45201</v>
      </c>
      <c r="J257" s="4" t="s">
        <v>33</v>
      </c>
      <c r="K257" s="7">
        <v>44011.489189814813</v>
      </c>
    </row>
    <row r="258" spans="1:11" x14ac:dyDescent="0.25">
      <c r="A258" s="3">
        <v>9786257124898</v>
      </c>
      <c r="B258" s="4" t="s">
        <v>317</v>
      </c>
      <c r="C258" s="4" t="s">
        <v>316</v>
      </c>
      <c r="D258" s="4">
        <v>503</v>
      </c>
      <c r="E258" s="4">
        <v>60</v>
      </c>
      <c r="F258" s="4">
        <v>69</v>
      </c>
      <c r="G258" s="5">
        <v>89</v>
      </c>
      <c r="H258" s="4">
        <v>72</v>
      </c>
      <c r="I258" s="6">
        <v>45201</v>
      </c>
      <c r="J258" s="4" t="s">
        <v>33</v>
      </c>
      <c r="K258" s="7">
        <v>44260.685787037037</v>
      </c>
    </row>
    <row r="259" spans="1:11" x14ac:dyDescent="0.25">
      <c r="A259" s="3">
        <v>9786257371445</v>
      </c>
      <c r="B259" s="4" t="s">
        <v>318</v>
      </c>
      <c r="C259" s="4" t="s">
        <v>316</v>
      </c>
      <c r="D259" s="4">
        <v>511</v>
      </c>
      <c r="E259" s="4">
        <v>60</v>
      </c>
      <c r="F259" s="4">
        <v>69</v>
      </c>
      <c r="G259" s="5">
        <v>89</v>
      </c>
      <c r="H259" s="4">
        <v>40</v>
      </c>
      <c r="I259" s="6">
        <v>45201</v>
      </c>
      <c r="J259" s="4" t="s">
        <v>33</v>
      </c>
      <c r="K259" s="7">
        <v>44371.595856481479</v>
      </c>
    </row>
    <row r="260" spans="1:11" x14ac:dyDescent="0.25">
      <c r="A260" s="3">
        <v>9786257124157</v>
      </c>
      <c r="B260" s="4" t="s">
        <v>319</v>
      </c>
      <c r="C260" s="4" t="s">
        <v>316</v>
      </c>
      <c r="D260" s="4">
        <v>619</v>
      </c>
      <c r="E260" s="4">
        <v>60</v>
      </c>
      <c r="F260" s="4">
        <v>69</v>
      </c>
      <c r="G260" s="5">
        <v>89</v>
      </c>
      <c r="H260" s="4">
        <v>24</v>
      </c>
      <c r="I260" s="6">
        <v>45201</v>
      </c>
      <c r="J260" s="4" t="s">
        <v>33</v>
      </c>
      <c r="K260" s="7">
        <v>44011.465949074074</v>
      </c>
    </row>
    <row r="261" spans="1:11" x14ac:dyDescent="0.25">
      <c r="A261" s="3">
        <v>9786257371452</v>
      </c>
      <c r="B261" s="4" t="s">
        <v>320</v>
      </c>
      <c r="C261" s="4" t="s">
        <v>316</v>
      </c>
      <c r="D261" s="4">
        <v>636</v>
      </c>
      <c r="E261" s="4">
        <v>60</v>
      </c>
      <c r="F261" s="4">
        <v>69</v>
      </c>
      <c r="G261" s="5">
        <v>89</v>
      </c>
      <c r="H261" s="4">
        <v>40</v>
      </c>
      <c r="I261" s="6">
        <v>45201</v>
      </c>
      <c r="J261" s="4" t="s">
        <v>33</v>
      </c>
      <c r="K261" s="7">
        <v>44371.596354166664</v>
      </c>
    </row>
    <row r="262" spans="1:11" x14ac:dyDescent="0.25">
      <c r="A262" s="3">
        <v>9786257124904</v>
      </c>
      <c r="B262" s="4" t="s">
        <v>322</v>
      </c>
      <c r="C262" s="4" t="s">
        <v>316</v>
      </c>
      <c r="D262" s="4">
        <v>860</v>
      </c>
      <c r="E262" s="4">
        <v>60</v>
      </c>
      <c r="F262" s="4">
        <v>69</v>
      </c>
      <c r="G262" s="5">
        <v>89</v>
      </c>
      <c r="H262" s="4">
        <v>40</v>
      </c>
      <c r="I262" s="6">
        <v>45201</v>
      </c>
      <c r="J262" s="4" t="s">
        <v>33</v>
      </c>
      <c r="K262" s="7">
        <v>44260.683969907404</v>
      </c>
    </row>
    <row r="263" spans="1:11" x14ac:dyDescent="0.25">
      <c r="A263" s="3">
        <v>9786257371827</v>
      </c>
      <c r="B263" s="4" t="s">
        <v>323</v>
      </c>
      <c r="C263" s="4" t="s">
        <v>316</v>
      </c>
      <c r="D263" s="4">
        <v>1107</v>
      </c>
      <c r="E263" s="4">
        <v>60</v>
      </c>
      <c r="F263" s="4">
        <v>69</v>
      </c>
      <c r="G263" s="5">
        <v>89</v>
      </c>
      <c r="H263" s="4">
        <v>72</v>
      </c>
      <c r="I263" s="6">
        <v>45201</v>
      </c>
      <c r="J263" s="4" t="s">
        <v>33</v>
      </c>
      <c r="K263" s="7">
        <v>44501.430763888886</v>
      </c>
    </row>
    <row r="264" spans="1:11" x14ac:dyDescent="0.25">
      <c r="A264" s="3">
        <v>9786257371858</v>
      </c>
      <c r="B264" s="4" t="s">
        <v>324</v>
      </c>
      <c r="C264" s="4" t="s">
        <v>316</v>
      </c>
      <c r="D264" s="4">
        <v>1137</v>
      </c>
      <c r="E264" s="4">
        <v>60</v>
      </c>
      <c r="F264" s="4">
        <v>69</v>
      </c>
      <c r="G264" s="5">
        <v>89</v>
      </c>
      <c r="H264" s="4">
        <v>24</v>
      </c>
      <c r="I264" s="6">
        <v>45201</v>
      </c>
      <c r="J264" s="4" t="s">
        <v>33</v>
      </c>
      <c r="K264" s="7">
        <v>44501.434699074074</v>
      </c>
    </row>
    <row r="265" spans="1:11" hidden="1" x14ac:dyDescent="0.25">
      <c r="A265" s="3">
        <v>9786256397231</v>
      </c>
      <c r="B265" s="4" t="s">
        <v>321</v>
      </c>
      <c r="C265" s="4" t="s">
        <v>316</v>
      </c>
      <c r="D265" s="4">
        <v>797</v>
      </c>
      <c r="E265" s="4">
        <v>75</v>
      </c>
      <c r="F265" s="4">
        <v>86</v>
      </c>
      <c r="G265" s="5"/>
      <c r="H265" s="4">
        <v>24</v>
      </c>
      <c r="I265" s="6">
        <v>45201</v>
      </c>
      <c r="J265" s="4" t="s">
        <v>33</v>
      </c>
      <c r="K265" s="7">
        <v>44998.507245370369</v>
      </c>
    </row>
    <row r="266" spans="1:11" hidden="1" x14ac:dyDescent="0.25">
      <c r="A266" s="3">
        <v>9786258089882</v>
      </c>
      <c r="B266" s="4" t="s">
        <v>327</v>
      </c>
      <c r="C266" s="4" t="s">
        <v>316</v>
      </c>
      <c r="D266" s="4">
        <v>2816</v>
      </c>
      <c r="E266" s="4">
        <v>75</v>
      </c>
      <c r="F266" s="4">
        <v>86</v>
      </c>
      <c r="G266" s="5"/>
      <c r="H266" s="4">
        <v>24</v>
      </c>
      <c r="I266" s="6">
        <v>45201</v>
      </c>
      <c r="J266" s="4" t="s">
        <v>33</v>
      </c>
      <c r="K266" s="7">
        <v>44942.574837962966</v>
      </c>
    </row>
    <row r="267" spans="1:11" hidden="1" x14ac:dyDescent="0.25">
      <c r="A267" s="3">
        <v>9786256397729</v>
      </c>
      <c r="B267" s="4" t="s">
        <v>325</v>
      </c>
      <c r="C267" s="4" t="s">
        <v>316</v>
      </c>
      <c r="D267" s="4">
        <v>1403</v>
      </c>
      <c r="E267" s="4"/>
      <c r="F267" s="4">
        <v>99</v>
      </c>
      <c r="G267" s="5"/>
      <c r="H267" s="4">
        <v>28</v>
      </c>
      <c r="I267" s="6">
        <v>45125</v>
      </c>
      <c r="J267" s="4" t="s">
        <v>33</v>
      </c>
      <c r="K267" s="7">
        <v>45125.593819444446</v>
      </c>
    </row>
    <row r="268" spans="1:11" hidden="1" x14ac:dyDescent="0.25">
      <c r="A268" s="3">
        <v>9786256397705</v>
      </c>
      <c r="B268" s="4" t="s">
        <v>326</v>
      </c>
      <c r="C268" s="4" t="s">
        <v>316</v>
      </c>
      <c r="D268" s="4">
        <v>1532</v>
      </c>
      <c r="E268" s="4"/>
      <c r="F268" s="4">
        <v>99</v>
      </c>
      <c r="G268" s="5"/>
      <c r="H268" s="4">
        <v>24</v>
      </c>
      <c r="I268" s="6">
        <v>45125</v>
      </c>
      <c r="J268" s="4" t="s">
        <v>33</v>
      </c>
      <c r="K268" s="7">
        <v>45125.591666666667</v>
      </c>
    </row>
    <row r="269" spans="1:11" ht="30" x14ac:dyDescent="0.25">
      <c r="A269" s="3">
        <v>9786258089493</v>
      </c>
      <c r="B269" s="4" t="s">
        <v>508</v>
      </c>
      <c r="C269" s="4" t="s">
        <v>360</v>
      </c>
      <c r="D269" s="4">
        <v>1411</v>
      </c>
      <c r="E269" s="4">
        <v>99</v>
      </c>
      <c r="F269" s="4">
        <v>115</v>
      </c>
      <c r="G269" s="5">
        <v>145</v>
      </c>
      <c r="H269" s="4">
        <v>232</v>
      </c>
      <c r="I269" s="6">
        <v>45173</v>
      </c>
      <c r="J269" s="4" t="s">
        <v>502</v>
      </c>
      <c r="K269" s="7">
        <v>44812.501620370371</v>
      </c>
    </row>
    <row r="270" spans="1:11" x14ac:dyDescent="0.25">
      <c r="A270" s="3">
        <v>9786256397927</v>
      </c>
      <c r="B270" s="4" t="s">
        <v>359</v>
      </c>
      <c r="C270" s="4" t="s">
        <v>360</v>
      </c>
      <c r="D270" s="4">
        <v>293</v>
      </c>
      <c r="E270" s="4"/>
      <c r="F270" s="4">
        <v>115</v>
      </c>
      <c r="G270" s="5">
        <v>145</v>
      </c>
      <c r="H270" s="4">
        <v>232</v>
      </c>
      <c r="I270" s="6">
        <v>45189</v>
      </c>
      <c r="J270" s="4" t="s">
        <v>33</v>
      </c>
      <c r="K270" s="7">
        <v>45189.602638888886</v>
      </c>
    </row>
    <row r="271" spans="1:11" x14ac:dyDescent="0.25">
      <c r="A271" s="3">
        <v>9786257124591</v>
      </c>
      <c r="B271" s="4" t="s">
        <v>328</v>
      </c>
      <c r="C271" s="4" t="s">
        <v>329</v>
      </c>
      <c r="D271" s="4">
        <v>285</v>
      </c>
      <c r="E271" s="4">
        <v>85</v>
      </c>
      <c r="F271" s="4">
        <v>97</v>
      </c>
      <c r="G271" s="5">
        <v>120</v>
      </c>
      <c r="H271" s="4">
        <v>192</v>
      </c>
      <c r="I271" s="6">
        <v>45201</v>
      </c>
      <c r="J271" s="4" t="s">
        <v>33</v>
      </c>
      <c r="K271" s="7">
        <v>44200.033379629633</v>
      </c>
    </row>
    <row r="272" spans="1:11" x14ac:dyDescent="0.25">
      <c r="A272" s="3">
        <v>9786258089189</v>
      </c>
      <c r="B272" s="4" t="s">
        <v>330</v>
      </c>
      <c r="C272" s="4" t="s">
        <v>329</v>
      </c>
      <c r="D272" s="4">
        <v>1019</v>
      </c>
      <c r="E272" s="4">
        <v>85</v>
      </c>
      <c r="F272" s="4">
        <v>97</v>
      </c>
      <c r="G272" s="5">
        <v>120</v>
      </c>
      <c r="H272" s="4">
        <v>160</v>
      </c>
      <c r="I272" s="6">
        <v>45201</v>
      </c>
      <c r="J272" s="4" t="s">
        <v>33</v>
      </c>
      <c r="K272" s="7">
        <v>44643.596828703703</v>
      </c>
    </row>
    <row r="273" spans="1:11" hidden="1" x14ac:dyDescent="0.25">
      <c r="A273" s="3">
        <v>9786257124393</v>
      </c>
      <c r="B273" s="4" t="s">
        <v>335</v>
      </c>
      <c r="C273" s="4" t="s">
        <v>336</v>
      </c>
      <c r="D273" s="4">
        <v>1875</v>
      </c>
      <c r="E273" s="4">
        <v>150</v>
      </c>
      <c r="F273" s="4">
        <v>172</v>
      </c>
      <c r="G273" s="5"/>
      <c r="H273" s="4">
        <v>128</v>
      </c>
      <c r="I273" s="6">
        <v>45201</v>
      </c>
      <c r="J273" s="4" t="s">
        <v>33</v>
      </c>
      <c r="K273" s="7">
        <v>44092.628298611111</v>
      </c>
    </row>
    <row r="274" spans="1:11" hidden="1" x14ac:dyDescent="0.25">
      <c r="A274" s="3">
        <v>9786256780040</v>
      </c>
      <c r="B274" s="4" t="s">
        <v>337</v>
      </c>
      <c r="C274" s="4" t="s">
        <v>338</v>
      </c>
      <c r="D274" s="4">
        <v>2441</v>
      </c>
      <c r="E274" s="4"/>
      <c r="F274" s="4">
        <v>129</v>
      </c>
      <c r="G274" s="5"/>
      <c r="H274" s="4">
        <v>32</v>
      </c>
      <c r="I274" s="6">
        <v>45209</v>
      </c>
      <c r="J274" s="4" t="s">
        <v>33</v>
      </c>
      <c r="K274" s="7">
        <v>45209.496481481481</v>
      </c>
    </row>
    <row r="275" spans="1:11" x14ac:dyDescent="0.25">
      <c r="A275" s="3">
        <v>9786052162934</v>
      </c>
      <c r="B275" s="4" t="s">
        <v>90</v>
      </c>
      <c r="C275" s="4" t="s">
        <v>91</v>
      </c>
      <c r="D275" s="4">
        <v>656</v>
      </c>
      <c r="E275" s="4">
        <v>95</v>
      </c>
      <c r="F275" s="4">
        <v>110</v>
      </c>
      <c r="G275" s="5">
        <v>139</v>
      </c>
      <c r="H275" s="4">
        <v>28</v>
      </c>
      <c r="I275" s="6">
        <v>45201</v>
      </c>
      <c r="J275" s="4" t="s">
        <v>33</v>
      </c>
      <c r="K275" s="7">
        <v>43346.378761574073</v>
      </c>
    </row>
    <row r="276" spans="1:11" x14ac:dyDescent="0.25">
      <c r="A276" s="3">
        <v>9786052162958</v>
      </c>
      <c r="B276" s="4" t="s">
        <v>339</v>
      </c>
      <c r="C276" s="4" t="s">
        <v>340</v>
      </c>
      <c r="D276" s="4">
        <v>1218</v>
      </c>
      <c r="E276" s="4">
        <v>95</v>
      </c>
      <c r="F276" s="4">
        <v>110</v>
      </c>
      <c r="G276" s="5">
        <v>139</v>
      </c>
      <c r="H276" s="4">
        <v>28</v>
      </c>
      <c r="I276" s="6">
        <v>45201</v>
      </c>
      <c r="J276" s="4" t="s">
        <v>33</v>
      </c>
      <c r="K276" s="7">
        <v>43346.375949074078</v>
      </c>
    </row>
    <row r="277" spans="1:11" ht="45" x14ac:dyDescent="0.25">
      <c r="A277" s="3">
        <v>9786052162941</v>
      </c>
      <c r="B277" s="4" t="s">
        <v>341</v>
      </c>
      <c r="C277" s="4" t="s">
        <v>342</v>
      </c>
      <c r="D277" s="4">
        <v>920</v>
      </c>
      <c r="E277" s="4">
        <v>95</v>
      </c>
      <c r="F277" s="4">
        <v>110</v>
      </c>
      <c r="G277" s="5">
        <v>139</v>
      </c>
      <c r="H277" s="4">
        <v>28</v>
      </c>
      <c r="I277" s="6">
        <v>45201</v>
      </c>
      <c r="J277" s="4" t="s">
        <v>33</v>
      </c>
      <c r="K277" s="7">
        <v>43346.381203703706</v>
      </c>
    </row>
    <row r="278" spans="1:11" ht="30" x14ac:dyDescent="0.25">
      <c r="A278" s="3">
        <v>9786256397309</v>
      </c>
      <c r="B278" s="4" t="s">
        <v>37</v>
      </c>
      <c r="C278" s="4" t="s">
        <v>36</v>
      </c>
      <c r="D278" s="4">
        <v>90</v>
      </c>
      <c r="E278" s="4">
        <v>75</v>
      </c>
      <c r="F278" s="4">
        <v>86</v>
      </c>
      <c r="G278" s="5">
        <v>110</v>
      </c>
      <c r="H278" s="4">
        <v>18</v>
      </c>
      <c r="I278" s="6">
        <v>45201</v>
      </c>
      <c r="J278" s="4" t="s">
        <v>33</v>
      </c>
      <c r="K278" s="7">
        <v>44998.515208333331</v>
      </c>
    </row>
    <row r="279" spans="1:11" ht="30" x14ac:dyDescent="0.25">
      <c r="A279" s="3">
        <v>9786256397293</v>
      </c>
      <c r="B279" s="4" t="s">
        <v>38</v>
      </c>
      <c r="C279" s="4" t="s">
        <v>36</v>
      </c>
      <c r="D279" s="4">
        <v>111</v>
      </c>
      <c r="E279" s="4">
        <v>75</v>
      </c>
      <c r="F279" s="4">
        <v>86</v>
      </c>
      <c r="G279" s="5">
        <v>110</v>
      </c>
      <c r="H279" s="4">
        <v>0</v>
      </c>
      <c r="I279" s="6">
        <v>45201</v>
      </c>
      <c r="J279" s="4" t="s">
        <v>33</v>
      </c>
      <c r="K279" s="7">
        <v>44998.51394675926</v>
      </c>
    </row>
    <row r="280" spans="1:11" ht="30" x14ac:dyDescent="0.25">
      <c r="A280" s="3">
        <v>9786256397286</v>
      </c>
      <c r="B280" s="4" t="s">
        <v>39</v>
      </c>
      <c r="C280" s="4" t="s">
        <v>36</v>
      </c>
      <c r="D280" s="4">
        <v>144</v>
      </c>
      <c r="E280" s="4">
        <v>75</v>
      </c>
      <c r="F280" s="4">
        <v>86</v>
      </c>
      <c r="G280" s="5">
        <v>110</v>
      </c>
      <c r="H280" s="4">
        <v>18</v>
      </c>
      <c r="I280" s="6">
        <v>45201</v>
      </c>
      <c r="J280" s="4" t="s">
        <v>33</v>
      </c>
      <c r="K280" s="7">
        <v>44998.512754629628</v>
      </c>
    </row>
    <row r="281" spans="1:11" ht="30" x14ac:dyDescent="0.25">
      <c r="A281" s="3">
        <v>9786256397279</v>
      </c>
      <c r="B281" s="4" t="s">
        <v>40</v>
      </c>
      <c r="C281" s="4" t="s">
        <v>36</v>
      </c>
      <c r="D281" s="4">
        <v>154</v>
      </c>
      <c r="E281" s="4">
        <v>75</v>
      </c>
      <c r="F281" s="4">
        <v>86</v>
      </c>
      <c r="G281" s="5">
        <v>110</v>
      </c>
      <c r="H281" s="4">
        <v>18</v>
      </c>
      <c r="I281" s="6">
        <v>45201</v>
      </c>
      <c r="J281" s="4" t="s">
        <v>33</v>
      </c>
      <c r="K281" s="7">
        <v>44998.511134259257</v>
      </c>
    </row>
    <row r="282" spans="1:11" ht="30" x14ac:dyDescent="0.25">
      <c r="A282" s="3">
        <v>9786256397316</v>
      </c>
      <c r="B282" s="4" t="s">
        <v>42</v>
      </c>
      <c r="C282" s="4" t="s">
        <v>36</v>
      </c>
      <c r="D282" s="4">
        <v>1405</v>
      </c>
      <c r="E282" s="4">
        <v>75</v>
      </c>
      <c r="F282" s="4">
        <v>86</v>
      </c>
      <c r="G282" s="5">
        <v>110</v>
      </c>
      <c r="H282" s="4">
        <v>18</v>
      </c>
      <c r="I282" s="6">
        <v>45201</v>
      </c>
      <c r="J282" s="4" t="s">
        <v>33</v>
      </c>
      <c r="K282" s="7">
        <v>44998.516331018516</v>
      </c>
    </row>
    <row r="283" spans="1:11" x14ac:dyDescent="0.25">
      <c r="A283" s="3">
        <v>9786257371766</v>
      </c>
      <c r="B283" s="4" t="s">
        <v>870</v>
      </c>
      <c r="C283" s="4" t="s">
        <v>344</v>
      </c>
      <c r="D283" s="4">
        <v>886</v>
      </c>
      <c r="E283" s="4">
        <v>49</v>
      </c>
      <c r="F283" s="4">
        <v>55</v>
      </c>
      <c r="G283" s="5">
        <v>69</v>
      </c>
      <c r="H283" s="4">
        <v>0</v>
      </c>
      <c r="I283" s="6">
        <v>45201</v>
      </c>
      <c r="J283" s="4"/>
      <c r="K283" s="7">
        <v>44489.644444444442</v>
      </c>
    </row>
    <row r="284" spans="1:11" x14ac:dyDescent="0.25">
      <c r="A284" s="3">
        <v>9786257371742</v>
      </c>
      <c r="B284" s="4" t="s">
        <v>868</v>
      </c>
      <c r="C284" s="4" t="s">
        <v>344</v>
      </c>
      <c r="D284" s="4">
        <v>847</v>
      </c>
      <c r="E284" s="4">
        <v>49</v>
      </c>
      <c r="F284" s="4">
        <v>55</v>
      </c>
      <c r="G284" s="5">
        <v>69</v>
      </c>
      <c r="H284" s="4">
        <v>0</v>
      </c>
      <c r="I284" s="6">
        <v>45201</v>
      </c>
      <c r="J284" s="4"/>
      <c r="K284" s="7">
        <v>44489.650046296294</v>
      </c>
    </row>
    <row r="285" spans="1:11" x14ac:dyDescent="0.25">
      <c r="A285" s="3">
        <v>9786257371773</v>
      </c>
      <c r="B285" s="4" t="s">
        <v>856</v>
      </c>
      <c r="C285" s="4" t="s">
        <v>344</v>
      </c>
      <c r="D285" s="4">
        <v>116</v>
      </c>
      <c r="E285" s="4">
        <v>49</v>
      </c>
      <c r="F285" s="4">
        <v>55</v>
      </c>
      <c r="G285" s="5">
        <v>69</v>
      </c>
      <c r="H285" s="4">
        <v>0</v>
      </c>
      <c r="I285" s="6">
        <v>45201</v>
      </c>
      <c r="J285" s="4"/>
      <c r="K285" s="7">
        <v>44489.646053240744</v>
      </c>
    </row>
    <row r="286" spans="1:11" x14ac:dyDescent="0.25">
      <c r="A286" s="3">
        <v>9786257371759</v>
      </c>
      <c r="B286" s="4" t="s">
        <v>876</v>
      </c>
      <c r="C286" s="4" t="s">
        <v>344</v>
      </c>
      <c r="D286" s="4">
        <v>1425</v>
      </c>
      <c r="E286" s="4">
        <v>49</v>
      </c>
      <c r="F286" s="4">
        <v>55</v>
      </c>
      <c r="G286" s="5">
        <v>69</v>
      </c>
      <c r="H286" s="4">
        <v>0</v>
      </c>
      <c r="I286" s="6">
        <v>45201</v>
      </c>
      <c r="J286" s="4"/>
      <c r="K286" s="7">
        <v>44489.650949074072</v>
      </c>
    </row>
    <row r="287" spans="1:11" x14ac:dyDescent="0.25">
      <c r="A287" s="3">
        <v>9786257371735</v>
      </c>
      <c r="B287" s="4" t="s">
        <v>874</v>
      </c>
      <c r="C287" s="4" t="s">
        <v>344</v>
      </c>
      <c r="D287" s="4">
        <v>1375</v>
      </c>
      <c r="E287" s="4">
        <v>49</v>
      </c>
      <c r="F287" s="4">
        <v>55</v>
      </c>
      <c r="G287" s="5">
        <v>69</v>
      </c>
      <c r="H287" s="4">
        <v>0</v>
      </c>
      <c r="I287" s="6">
        <v>45201</v>
      </c>
      <c r="J287" s="4"/>
      <c r="K287" s="7">
        <v>44489.643541666665</v>
      </c>
    </row>
    <row r="288" spans="1:11" x14ac:dyDescent="0.25">
      <c r="A288" s="3">
        <v>9786257124263</v>
      </c>
      <c r="B288" s="4" t="s">
        <v>343</v>
      </c>
      <c r="C288" s="4" t="s">
        <v>344</v>
      </c>
      <c r="D288" s="4">
        <v>0</v>
      </c>
      <c r="E288" s="4">
        <v>49</v>
      </c>
      <c r="F288" s="4">
        <v>55</v>
      </c>
      <c r="G288" s="5">
        <v>69</v>
      </c>
      <c r="H288" s="4">
        <v>12</v>
      </c>
      <c r="I288" s="6">
        <v>45201</v>
      </c>
      <c r="J288" s="4" t="s">
        <v>33</v>
      </c>
      <c r="K288" s="7">
        <v>44047.580474537041</v>
      </c>
    </row>
    <row r="289" spans="1:11" x14ac:dyDescent="0.25">
      <c r="A289" s="3">
        <v>9786257124256</v>
      </c>
      <c r="B289" s="4" t="s">
        <v>345</v>
      </c>
      <c r="C289" s="4" t="s">
        <v>344</v>
      </c>
      <c r="D289" s="4">
        <v>42</v>
      </c>
      <c r="E289" s="4">
        <v>49</v>
      </c>
      <c r="F289" s="4">
        <v>55</v>
      </c>
      <c r="G289" s="5">
        <v>69</v>
      </c>
      <c r="H289" s="4">
        <v>12</v>
      </c>
      <c r="I289" s="6">
        <v>45201</v>
      </c>
      <c r="J289" s="4" t="s">
        <v>33</v>
      </c>
      <c r="K289" s="7">
        <v>44047.578414351854</v>
      </c>
    </row>
    <row r="290" spans="1:11" x14ac:dyDescent="0.25">
      <c r="A290" s="3">
        <v>9786257124225</v>
      </c>
      <c r="B290" s="4" t="s">
        <v>346</v>
      </c>
      <c r="C290" s="4" t="s">
        <v>344</v>
      </c>
      <c r="D290" s="4">
        <v>107</v>
      </c>
      <c r="E290" s="4">
        <v>49</v>
      </c>
      <c r="F290" s="4">
        <v>55</v>
      </c>
      <c r="G290" s="5">
        <v>69</v>
      </c>
      <c r="H290" s="4">
        <v>12</v>
      </c>
      <c r="I290" s="6">
        <v>45201</v>
      </c>
      <c r="J290" s="4" t="s">
        <v>33</v>
      </c>
      <c r="K290" s="7">
        <v>44047.581678240742</v>
      </c>
    </row>
    <row r="291" spans="1:11" x14ac:dyDescent="0.25">
      <c r="A291" s="3">
        <v>9786257124232</v>
      </c>
      <c r="B291" s="4" t="s">
        <v>347</v>
      </c>
      <c r="C291" s="4" t="s">
        <v>344</v>
      </c>
      <c r="D291" s="4">
        <v>134</v>
      </c>
      <c r="E291" s="4">
        <v>49</v>
      </c>
      <c r="F291" s="4">
        <v>55</v>
      </c>
      <c r="G291" s="5">
        <v>69</v>
      </c>
      <c r="H291" s="4">
        <v>12</v>
      </c>
      <c r="I291" s="6">
        <v>45201</v>
      </c>
      <c r="J291" s="4" t="s">
        <v>33</v>
      </c>
      <c r="K291" s="7">
        <v>44047.579988425925</v>
      </c>
    </row>
    <row r="292" spans="1:11" x14ac:dyDescent="0.25">
      <c r="A292" s="3">
        <v>9786257124249</v>
      </c>
      <c r="B292" s="4" t="s">
        <v>348</v>
      </c>
      <c r="C292" s="4" t="s">
        <v>344</v>
      </c>
      <c r="D292" s="4">
        <v>168</v>
      </c>
      <c r="E292" s="4">
        <v>49</v>
      </c>
      <c r="F292" s="4">
        <v>55</v>
      </c>
      <c r="G292" s="5">
        <v>69</v>
      </c>
      <c r="H292" s="4">
        <v>12</v>
      </c>
      <c r="I292" s="6">
        <v>45201</v>
      </c>
      <c r="J292" s="4" t="s">
        <v>33</v>
      </c>
      <c r="K292" s="7">
        <v>44047.583194444444</v>
      </c>
    </row>
    <row r="293" spans="1:11" x14ac:dyDescent="0.25">
      <c r="A293" s="3">
        <v>9786257124218</v>
      </c>
      <c r="B293" s="4" t="s">
        <v>349</v>
      </c>
      <c r="C293" s="4" t="s">
        <v>344</v>
      </c>
      <c r="D293" s="4">
        <v>191</v>
      </c>
      <c r="E293" s="4">
        <v>49</v>
      </c>
      <c r="F293" s="4">
        <v>55</v>
      </c>
      <c r="G293" s="5">
        <v>69</v>
      </c>
      <c r="H293" s="4">
        <v>12</v>
      </c>
      <c r="I293" s="6">
        <v>45201</v>
      </c>
      <c r="J293" s="4" t="s">
        <v>33</v>
      </c>
      <c r="K293" s="7">
        <v>44047.579016203701</v>
      </c>
    </row>
    <row r="294" spans="1:11" x14ac:dyDescent="0.25">
      <c r="A294" s="3">
        <v>9786257124270</v>
      </c>
      <c r="B294" s="4" t="s">
        <v>350</v>
      </c>
      <c r="C294" s="4" t="s">
        <v>344</v>
      </c>
      <c r="D294" s="4">
        <v>233</v>
      </c>
      <c r="E294" s="4">
        <v>49</v>
      </c>
      <c r="F294" s="4">
        <v>55</v>
      </c>
      <c r="G294" s="5">
        <v>69</v>
      </c>
      <c r="H294" s="4">
        <v>12</v>
      </c>
      <c r="I294" s="6">
        <v>45201</v>
      </c>
      <c r="J294" s="4" t="s">
        <v>33</v>
      </c>
      <c r="K294" s="7">
        <v>44047.582141203704</v>
      </c>
    </row>
    <row r="295" spans="1:11" x14ac:dyDescent="0.25">
      <c r="A295" s="3">
        <v>9786258089905</v>
      </c>
      <c r="B295" s="4" t="s">
        <v>351</v>
      </c>
      <c r="C295" s="4" t="s">
        <v>344</v>
      </c>
      <c r="D295" s="4">
        <v>863</v>
      </c>
      <c r="E295" s="4">
        <v>49</v>
      </c>
      <c r="F295" s="4">
        <v>55</v>
      </c>
      <c r="G295" s="5">
        <v>69</v>
      </c>
      <c r="H295" s="4">
        <v>12</v>
      </c>
      <c r="I295" s="6">
        <v>45201</v>
      </c>
      <c r="J295" s="4" t="s">
        <v>33</v>
      </c>
      <c r="K295" s="7">
        <v>44942.601111111115</v>
      </c>
    </row>
    <row r="296" spans="1:11" x14ac:dyDescent="0.25">
      <c r="A296" s="3">
        <v>9786258089929</v>
      </c>
      <c r="B296" s="4" t="s">
        <v>352</v>
      </c>
      <c r="C296" s="4" t="s">
        <v>344</v>
      </c>
      <c r="D296" s="4">
        <v>909</v>
      </c>
      <c r="E296" s="4">
        <v>49</v>
      </c>
      <c r="F296" s="4">
        <v>55</v>
      </c>
      <c r="G296" s="5">
        <v>69</v>
      </c>
      <c r="H296" s="4">
        <v>12</v>
      </c>
      <c r="I296" s="6">
        <v>45201</v>
      </c>
      <c r="J296" s="4" t="s">
        <v>33</v>
      </c>
      <c r="K296" s="7">
        <v>44942.605150462965</v>
      </c>
    </row>
    <row r="297" spans="1:11" x14ac:dyDescent="0.25">
      <c r="A297" s="3">
        <v>9786258089912</v>
      </c>
      <c r="B297" s="4" t="s">
        <v>353</v>
      </c>
      <c r="C297" s="4" t="s">
        <v>344</v>
      </c>
      <c r="D297" s="4">
        <v>913</v>
      </c>
      <c r="E297" s="4">
        <v>49</v>
      </c>
      <c r="F297" s="4">
        <v>55</v>
      </c>
      <c r="G297" s="5">
        <v>69</v>
      </c>
      <c r="H297" s="4">
        <v>12</v>
      </c>
      <c r="I297" s="6">
        <v>45201</v>
      </c>
      <c r="J297" s="4" t="s">
        <v>33</v>
      </c>
      <c r="K297" s="7">
        <v>44942.599317129629</v>
      </c>
    </row>
    <row r="298" spans="1:11" x14ac:dyDescent="0.25">
      <c r="A298" s="3">
        <v>9786257124287</v>
      </c>
      <c r="B298" s="4" t="s">
        <v>354</v>
      </c>
      <c r="C298" s="4" t="s">
        <v>344</v>
      </c>
      <c r="D298" s="4">
        <v>924</v>
      </c>
      <c r="E298" s="4">
        <v>49</v>
      </c>
      <c r="F298" s="4">
        <v>55</v>
      </c>
      <c r="G298" s="5">
        <v>69</v>
      </c>
      <c r="H298" s="4">
        <v>12</v>
      </c>
      <c r="I298" s="6">
        <v>45201</v>
      </c>
      <c r="J298" s="4" t="s">
        <v>33</v>
      </c>
      <c r="K298" s="7">
        <v>44047.582708333335</v>
      </c>
    </row>
    <row r="299" spans="1:11" x14ac:dyDescent="0.25">
      <c r="A299" s="3">
        <v>9786258089943</v>
      </c>
      <c r="B299" s="4" t="s">
        <v>355</v>
      </c>
      <c r="C299" s="4" t="s">
        <v>344</v>
      </c>
      <c r="D299" s="4">
        <v>956</v>
      </c>
      <c r="E299" s="4">
        <v>49</v>
      </c>
      <c r="F299" s="4">
        <v>55</v>
      </c>
      <c r="G299" s="5">
        <v>69</v>
      </c>
      <c r="H299" s="4">
        <v>12</v>
      </c>
      <c r="I299" s="6">
        <v>45201</v>
      </c>
      <c r="J299" s="4" t="s">
        <v>33</v>
      </c>
      <c r="K299" s="7">
        <v>44942.596215277779</v>
      </c>
    </row>
    <row r="300" spans="1:11" x14ac:dyDescent="0.25">
      <c r="A300" s="3">
        <v>9786258089936</v>
      </c>
      <c r="B300" s="4" t="s">
        <v>356</v>
      </c>
      <c r="C300" s="4" t="s">
        <v>344</v>
      </c>
      <c r="D300" s="4">
        <v>982</v>
      </c>
      <c r="E300" s="4">
        <v>49</v>
      </c>
      <c r="F300" s="4">
        <v>55</v>
      </c>
      <c r="G300" s="5">
        <v>69</v>
      </c>
      <c r="H300" s="4">
        <v>12</v>
      </c>
      <c r="I300" s="6">
        <v>45201</v>
      </c>
      <c r="J300" s="4" t="s">
        <v>33</v>
      </c>
      <c r="K300" s="7">
        <v>44942.598020833335</v>
      </c>
    </row>
    <row r="301" spans="1:11" x14ac:dyDescent="0.25">
      <c r="A301" s="3">
        <v>9786257124294</v>
      </c>
      <c r="B301" s="4" t="s">
        <v>357</v>
      </c>
      <c r="C301" s="4" t="s">
        <v>344</v>
      </c>
      <c r="D301" s="4">
        <v>1501</v>
      </c>
      <c r="E301" s="4">
        <v>49</v>
      </c>
      <c r="F301" s="4">
        <v>55</v>
      </c>
      <c r="G301" s="5">
        <v>69</v>
      </c>
      <c r="H301" s="4">
        <v>12</v>
      </c>
      <c r="I301" s="6">
        <v>45201</v>
      </c>
      <c r="J301" s="4" t="s">
        <v>33</v>
      </c>
      <c r="K301" s="7">
        <v>44047.581099537034</v>
      </c>
    </row>
    <row r="302" spans="1:11" x14ac:dyDescent="0.25">
      <c r="A302" s="3">
        <v>9786258089950</v>
      </c>
      <c r="B302" s="4" t="s">
        <v>358</v>
      </c>
      <c r="C302" s="4" t="s">
        <v>344</v>
      </c>
      <c r="D302" s="4">
        <v>7080</v>
      </c>
      <c r="E302" s="4">
        <v>49</v>
      </c>
      <c r="F302" s="4">
        <v>55</v>
      </c>
      <c r="G302" s="5">
        <v>69</v>
      </c>
      <c r="H302" s="4">
        <v>12</v>
      </c>
      <c r="I302" s="6">
        <v>45201</v>
      </c>
      <c r="J302" s="4" t="s">
        <v>33</v>
      </c>
      <c r="K302" s="7">
        <v>44942.593541666669</v>
      </c>
    </row>
    <row r="303" spans="1:11" x14ac:dyDescent="0.25">
      <c r="A303" s="3">
        <v>9786057939333</v>
      </c>
      <c r="B303" s="4" t="s">
        <v>361</v>
      </c>
      <c r="C303" s="4" t="s">
        <v>362</v>
      </c>
      <c r="D303" s="4">
        <v>314</v>
      </c>
      <c r="E303" s="4">
        <v>35</v>
      </c>
      <c r="F303" s="4">
        <v>42</v>
      </c>
      <c r="G303" s="5">
        <v>95</v>
      </c>
      <c r="H303" s="4">
        <v>64</v>
      </c>
      <c r="I303" s="6">
        <v>45201</v>
      </c>
      <c r="J303" s="4" t="s">
        <v>33</v>
      </c>
      <c r="K303" s="7">
        <v>43546.588125000002</v>
      </c>
    </row>
    <row r="304" spans="1:11" x14ac:dyDescent="0.25">
      <c r="A304" s="3">
        <v>9786057939135</v>
      </c>
      <c r="B304" s="4" t="s">
        <v>363</v>
      </c>
      <c r="C304" s="4" t="s">
        <v>362</v>
      </c>
      <c r="D304" s="4">
        <v>459</v>
      </c>
      <c r="E304" s="4">
        <v>65</v>
      </c>
      <c r="F304" s="4">
        <v>76</v>
      </c>
      <c r="G304" s="5">
        <v>95</v>
      </c>
      <c r="H304" s="4">
        <v>64</v>
      </c>
      <c r="I304" s="6">
        <v>45201</v>
      </c>
      <c r="J304" s="4" t="s">
        <v>33</v>
      </c>
      <c r="K304" s="7">
        <v>43468.717164351852</v>
      </c>
    </row>
    <row r="305" spans="1:11" x14ac:dyDescent="0.25">
      <c r="A305" s="3">
        <v>9786256780071</v>
      </c>
      <c r="B305" s="4" t="s">
        <v>364</v>
      </c>
      <c r="C305" s="4" t="s">
        <v>365</v>
      </c>
      <c r="D305" s="4">
        <v>534</v>
      </c>
      <c r="E305" s="4"/>
      <c r="F305" s="4">
        <v>145</v>
      </c>
      <c r="G305" s="5">
        <v>179</v>
      </c>
      <c r="H305" s="4">
        <v>272</v>
      </c>
      <c r="I305" s="6">
        <v>45215</v>
      </c>
      <c r="J305" s="4" t="s">
        <v>33</v>
      </c>
      <c r="K305" s="7">
        <v>45215.476840277777</v>
      </c>
    </row>
    <row r="306" spans="1:11" x14ac:dyDescent="0.25">
      <c r="A306" s="3">
        <v>9786258089271</v>
      </c>
      <c r="B306" s="4" t="s">
        <v>873</v>
      </c>
      <c r="C306" s="4"/>
      <c r="D306" s="4">
        <v>1131</v>
      </c>
      <c r="E306" s="4">
        <v>125</v>
      </c>
      <c r="F306" s="4">
        <v>145</v>
      </c>
      <c r="G306" s="5">
        <v>179</v>
      </c>
      <c r="H306" s="4">
        <v>0</v>
      </c>
      <c r="I306" s="6">
        <v>45201</v>
      </c>
      <c r="J306" s="4"/>
      <c r="K306" s="7">
        <v>44704.43644675926</v>
      </c>
    </row>
    <row r="307" spans="1:11" x14ac:dyDescent="0.25">
      <c r="A307" s="3">
        <v>9786059442534</v>
      </c>
      <c r="B307" s="4" t="s">
        <v>366</v>
      </c>
      <c r="C307" s="4" t="s">
        <v>365</v>
      </c>
      <c r="D307" s="4">
        <v>849</v>
      </c>
      <c r="E307" s="4">
        <v>125</v>
      </c>
      <c r="F307" s="4">
        <v>145</v>
      </c>
      <c r="G307" s="5">
        <v>179</v>
      </c>
      <c r="H307" s="4">
        <v>344</v>
      </c>
      <c r="I307" s="6">
        <v>45201</v>
      </c>
      <c r="J307" s="4" t="s">
        <v>33</v>
      </c>
      <c r="K307" s="7">
        <v>42824.356539351851</v>
      </c>
    </row>
    <row r="308" spans="1:11" x14ac:dyDescent="0.25">
      <c r="A308" s="3">
        <v>9786257124188</v>
      </c>
      <c r="B308" s="4" t="s">
        <v>367</v>
      </c>
      <c r="C308" s="4" t="s">
        <v>365</v>
      </c>
      <c r="D308" s="4">
        <v>1039</v>
      </c>
      <c r="E308" s="4">
        <v>125</v>
      </c>
      <c r="F308" s="4">
        <v>145</v>
      </c>
      <c r="G308" s="5">
        <v>179</v>
      </c>
      <c r="H308" s="4">
        <v>320</v>
      </c>
      <c r="I308" s="6">
        <v>45201</v>
      </c>
      <c r="J308" s="4" t="s">
        <v>33</v>
      </c>
      <c r="K308" s="7">
        <v>44020.448692129627</v>
      </c>
    </row>
    <row r="309" spans="1:11" x14ac:dyDescent="0.25">
      <c r="A309" s="3">
        <v>9786258089028</v>
      </c>
      <c r="B309" s="4" t="s">
        <v>368</v>
      </c>
      <c r="C309" s="4" t="s">
        <v>365</v>
      </c>
      <c r="D309" s="4">
        <v>1463</v>
      </c>
      <c r="E309" s="4">
        <v>125</v>
      </c>
      <c r="F309" s="4">
        <v>145</v>
      </c>
      <c r="G309" s="5">
        <v>179</v>
      </c>
      <c r="H309" s="4">
        <v>320</v>
      </c>
      <c r="I309" s="6">
        <v>45201</v>
      </c>
      <c r="J309" s="4" t="s">
        <v>33</v>
      </c>
      <c r="K309" s="7">
        <v>44588.568171296298</v>
      </c>
    </row>
    <row r="310" spans="1:11" x14ac:dyDescent="0.25">
      <c r="A310" s="3">
        <v>9786052162552</v>
      </c>
      <c r="B310" s="4" t="s">
        <v>369</v>
      </c>
      <c r="C310" s="4" t="s">
        <v>365</v>
      </c>
      <c r="D310" s="4">
        <v>1623</v>
      </c>
      <c r="E310" s="4">
        <v>125</v>
      </c>
      <c r="F310" s="4">
        <v>145</v>
      </c>
      <c r="G310" s="5">
        <v>179</v>
      </c>
      <c r="H310" s="4">
        <v>328</v>
      </c>
      <c r="I310" s="6">
        <v>45201</v>
      </c>
      <c r="J310" s="4" t="s">
        <v>33</v>
      </c>
      <c r="K310" s="7">
        <v>43214.445844907408</v>
      </c>
    </row>
    <row r="311" spans="1:11" x14ac:dyDescent="0.25">
      <c r="A311" s="3">
        <v>9786257371346</v>
      </c>
      <c r="B311" s="4" t="s">
        <v>370</v>
      </c>
      <c r="C311" s="4" t="s">
        <v>365</v>
      </c>
      <c r="D311" s="4">
        <v>2083</v>
      </c>
      <c r="E311" s="4">
        <v>125</v>
      </c>
      <c r="F311" s="4">
        <v>145</v>
      </c>
      <c r="G311" s="5">
        <v>179</v>
      </c>
      <c r="H311" s="4">
        <v>360</v>
      </c>
      <c r="I311" s="6">
        <v>45201</v>
      </c>
      <c r="J311" s="4" t="s">
        <v>33</v>
      </c>
      <c r="K311" s="7">
        <v>44351.527743055558</v>
      </c>
    </row>
    <row r="312" spans="1:11" x14ac:dyDescent="0.25">
      <c r="A312" s="3">
        <v>9786057939715</v>
      </c>
      <c r="B312" s="4" t="s">
        <v>371</v>
      </c>
      <c r="C312" s="4" t="s">
        <v>365</v>
      </c>
      <c r="D312" s="4">
        <v>2575</v>
      </c>
      <c r="E312" s="4">
        <v>125</v>
      </c>
      <c r="F312" s="4">
        <v>145</v>
      </c>
      <c r="G312" s="5">
        <v>179</v>
      </c>
      <c r="H312" s="4">
        <v>328</v>
      </c>
      <c r="I312" s="6">
        <v>45201</v>
      </c>
      <c r="J312" s="4" t="s">
        <v>33</v>
      </c>
      <c r="K312" s="7">
        <v>43523.701203703706</v>
      </c>
    </row>
    <row r="313" spans="1:11" hidden="1" x14ac:dyDescent="0.25">
      <c r="A313" s="3">
        <v>9786256397736</v>
      </c>
      <c r="B313" s="4" t="s">
        <v>375</v>
      </c>
      <c r="C313" s="4" t="s">
        <v>376</v>
      </c>
      <c r="D313" s="4">
        <v>38</v>
      </c>
      <c r="E313" s="4"/>
      <c r="F313" s="4">
        <v>145</v>
      </c>
      <c r="G313" s="5"/>
      <c r="H313" s="4">
        <v>28</v>
      </c>
      <c r="I313" s="6">
        <v>45125</v>
      </c>
      <c r="J313" s="4" t="s">
        <v>33</v>
      </c>
      <c r="K313" s="7">
        <v>45125.588067129633</v>
      </c>
    </row>
    <row r="314" spans="1:11" x14ac:dyDescent="0.25">
      <c r="A314" s="3">
        <v>9786256780170</v>
      </c>
      <c r="B314" s="4" t="s">
        <v>858</v>
      </c>
      <c r="C314" s="4"/>
      <c r="D314" s="4">
        <v>152</v>
      </c>
      <c r="E314" s="4"/>
      <c r="F314" s="4">
        <v>65</v>
      </c>
      <c r="G314" s="5">
        <v>79</v>
      </c>
      <c r="H314" s="4">
        <v>0</v>
      </c>
      <c r="I314" s="6">
        <v>45236</v>
      </c>
      <c r="J314" s="4"/>
      <c r="K314" s="7">
        <v>45236.71292824074</v>
      </c>
    </row>
    <row r="315" spans="1:11" x14ac:dyDescent="0.25">
      <c r="A315" s="3">
        <v>9786256780187</v>
      </c>
      <c r="B315" s="4" t="s">
        <v>886</v>
      </c>
      <c r="C315" s="4"/>
      <c r="D315" s="4">
        <v>8971</v>
      </c>
      <c r="E315" s="4"/>
      <c r="F315" s="4">
        <v>65</v>
      </c>
      <c r="G315" s="5">
        <v>79</v>
      </c>
      <c r="H315" s="4">
        <v>0</v>
      </c>
      <c r="I315" s="6">
        <v>45236</v>
      </c>
      <c r="J315" s="4"/>
      <c r="K315" s="7">
        <v>45236.712453703702</v>
      </c>
    </row>
    <row r="316" spans="1:11" x14ac:dyDescent="0.25">
      <c r="A316" s="3">
        <v>9786256780194</v>
      </c>
      <c r="B316" s="4" t="s">
        <v>887</v>
      </c>
      <c r="C316" s="4"/>
      <c r="D316" s="4">
        <v>8989</v>
      </c>
      <c r="E316" s="4"/>
      <c r="F316" s="4">
        <v>65</v>
      </c>
      <c r="G316" s="5">
        <v>79</v>
      </c>
      <c r="H316" s="4">
        <v>0</v>
      </c>
      <c r="I316" s="6">
        <v>45236</v>
      </c>
      <c r="J316" s="4"/>
      <c r="K316" s="7">
        <v>45236.712187500001</v>
      </c>
    </row>
    <row r="317" spans="1:11" x14ac:dyDescent="0.25">
      <c r="A317" s="3">
        <v>9786256780200</v>
      </c>
      <c r="B317" s="4" t="s">
        <v>888</v>
      </c>
      <c r="C317" s="4"/>
      <c r="D317" s="4">
        <v>8990</v>
      </c>
      <c r="E317" s="4"/>
      <c r="F317" s="4">
        <v>65</v>
      </c>
      <c r="G317" s="5">
        <v>79</v>
      </c>
      <c r="H317" s="4">
        <v>0</v>
      </c>
      <c r="I317" s="6">
        <v>45236</v>
      </c>
      <c r="J317" s="4"/>
      <c r="K317" s="7">
        <v>45236.712673611109</v>
      </c>
    </row>
    <row r="318" spans="1:11" ht="30" x14ac:dyDescent="0.25">
      <c r="A318" s="3">
        <v>9786052041734</v>
      </c>
      <c r="B318" s="4" t="s">
        <v>901</v>
      </c>
      <c r="C318" s="4"/>
      <c r="D318" s="4"/>
      <c r="E318" s="4">
        <v>45</v>
      </c>
      <c r="F318" s="4">
        <v>65</v>
      </c>
      <c r="G318" s="5">
        <v>79</v>
      </c>
      <c r="H318" s="4">
        <v>0</v>
      </c>
      <c r="I318" s="6">
        <v>45159</v>
      </c>
      <c r="J318" s="4" t="s">
        <v>33</v>
      </c>
      <c r="K318" s="7">
        <v>43080.65861111111</v>
      </c>
    </row>
    <row r="319" spans="1:11" x14ac:dyDescent="0.25">
      <c r="A319" s="3">
        <v>9786052041741</v>
      </c>
      <c r="B319" s="4" t="s">
        <v>427</v>
      </c>
      <c r="C319" s="4"/>
      <c r="D319" s="4">
        <v>-2</v>
      </c>
      <c r="E319" s="4">
        <v>45</v>
      </c>
      <c r="F319" s="4">
        <v>65</v>
      </c>
      <c r="G319" s="5">
        <v>79</v>
      </c>
      <c r="H319" s="4">
        <v>0</v>
      </c>
      <c r="I319" s="6">
        <v>45159</v>
      </c>
      <c r="J319" s="4" t="s">
        <v>33</v>
      </c>
      <c r="K319" s="7">
        <v>43080.65861111111</v>
      </c>
    </row>
    <row r="320" spans="1:11" x14ac:dyDescent="0.25">
      <c r="A320" s="3">
        <v>9786052041710</v>
      </c>
      <c r="B320" s="4" t="s">
        <v>428</v>
      </c>
      <c r="C320" s="4"/>
      <c r="D320" s="4">
        <v>0</v>
      </c>
      <c r="E320" s="4">
        <v>45</v>
      </c>
      <c r="F320" s="4">
        <v>65</v>
      </c>
      <c r="G320" s="5">
        <v>79</v>
      </c>
      <c r="H320" s="4">
        <v>0</v>
      </c>
      <c r="I320" s="6">
        <v>45159</v>
      </c>
      <c r="J320" s="4" t="s">
        <v>33</v>
      </c>
      <c r="K320" s="7">
        <v>43080.399988425925</v>
      </c>
    </row>
    <row r="321" spans="1:11" x14ac:dyDescent="0.25">
      <c r="A321" s="3">
        <v>9786052041727</v>
      </c>
      <c r="B321" s="4" t="s">
        <v>429</v>
      </c>
      <c r="C321" s="4"/>
      <c r="D321" s="4">
        <v>0</v>
      </c>
      <c r="E321" s="4">
        <v>45</v>
      </c>
      <c r="F321" s="4">
        <v>65</v>
      </c>
      <c r="G321" s="5">
        <v>79</v>
      </c>
      <c r="H321" s="4">
        <v>0</v>
      </c>
      <c r="I321" s="6">
        <v>45159</v>
      </c>
      <c r="J321" s="4" t="s">
        <v>33</v>
      </c>
      <c r="K321" s="7">
        <v>43080.657789351855</v>
      </c>
    </row>
    <row r="322" spans="1:11" x14ac:dyDescent="0.25">
      <c r="A322" s="3">
        <v>9786257371209</v>
      </c>
      <c r="B322" s="4" t="s">
        <v>462</v>
      </c>
      <c r="C322" s="4"/>
      <c r="D322" s="4">
        <v>260</v>
      </c>
      <c r="E322" s="4">
        <v>45</v>
      </c>
      <c r="F322" s="4">
        <v>65</v>
      </c>
      <c r="G322" s="5">
        <v>79</v>
      </c>
      <c r="H322" s="4">
        <v>0</v>
      </c>
      <c r="I322" s="6">
        <v>45159</v>
      </c>
      <c r="J322" s="4" t="s">
        <v>33</v>
      </c>
      <c r="K322" s="7">
        <v>44340.679768518516</v>
      </c>
    </row>
    <row r="323" spans="1:11" x14ac:dyDescent="0.25">
      <c r="A323" s="3">
        <v>9786257371186</v>
      </c>
      <c r="B323" s="4" t="s">
        <v>463</v>
      </c>
      <c r="C323" s="4"/>
      <c r="D323" s="4">
        <v>307</v>
      </c>
      <c r="E323" s="4">
        <v>45</v>
      </c>
      <c r="F323" s="4">
        <v>65</v>
      </c>
      <c r="G323" s="5">
        <v>79</v>
      </c>
      <c r="H323" s="4">
        <v>0</v>
      </c>
      <c r="I323" s="6">
        <v>45159</v>
      </c>
      <c r="J323" s="4" t="s">
        <v>33</v>
      </c>
      <c r="K323" s="7">
        <v>44340.680300925924</v>
      </c>
    </row>
    <row r="324" spans="1:11" x14ac:dyDescent="0.25">
      <c r="A324" s="3">
        <v>9786257371179</v>
      </c>
      <c r="B324" s="4" t="s">
        <v>484</v>
      </c>
      <c r="C324" s="4"/>
      <c r="D324" s="4">
        <v>1291</v>
      </c>
      <c r="E324" s="4">
        <v>45</v>
      </c>
      <c r="F324" s="4">
        <v>65</v>
      </c>
      <c r="G324" s="5">
        <v>79</v>
      </c>
      <c r="H324" s="4">
        <v>0</v>
      </c>
      <c r="I324" s="6">
        <v>45159</v>
      </c>
      <c r="J324" s="4" t="s">
        <v>33</v>
      </c>
      <c r="K324" s="7">
        <v>44340.679270833331</v>
      </c>
    </row>
    <row r="325" spans="1:11" x14ac:dyDescent="0.25">
      <c r="A325" s="3">
        <v>9786257371193</v>
      </c>
      <c r="B325" s="4" t="s">
        <v>490</v>
      </c>
      <c r="C325" s="4"/>
      <c r="D325" s="4">
        <v>3150</v>
      </c>
      <c r="E325" s="4">
        <v>45</v>
      </c>
      <c r="F325" s="4">
        <v>65</v>
      </c>
      <c r="G325" s="5">
        <v>79</v>
      </c>
      <c r="H325" s="4">
        <v>0</v>
      </c>
      <c r="I325" s="6">
        <v>45159</v>
      </c>
      <c r="J325" s="4" t="s">
        <v>33</v>
      </c>
      <c r="K325" s="7">
        <v>44340.678703703707</v>
      </c>
    </row>
    <row r="326" spans="1:11" x14ac:dyDescent="0.25">
      <c r="A326" s="3">
        <v>9786052041758</v>
      </c>
      <c r="B326" s="4" t="s">
        <v>498</v>
      </c>
      <c r="C326" s="4"/>
      <c r="D326" s="4">
        <v>8079</v>
      </c>
      <c r="E326" s="4">
        <v>45</v>
      </c>
      <c r="F326" s="4">
        <v>65</v>
      </c>
      <c r="G326" s="5">
        <v>79</v>
      </c>
      <c r="H326" s="4">
        <v>0</v>
      </c>
      <c r="I326" s="6">
        <v>45159</v>
      </c>
      <c r="J326" s="4" t="s">
        <v>33</v>
      </c>
      <c r="K326" s="7">
        <v>43080.409247685187</v>
      </c>
    </row>
    <row r="327" spans="1:11" x14ac:dyDescent="0.25">
      <c r="A327" s="3">
        <v>9786257371261</v>
      </c>
      <c r="B327" s="4" t="s">
        <v>492</v>
      </c>
      <c r="C327" s="4"/>
      <c r="D327" s="4">
        <v>4322</v>
      </c>
      <c r="E327" s="4">
        <v>90</v>
      </c>
      <c r="F327" s="4">
        <v>149</v>
      </c>
      <c r="G327" s="5">
        <v>179</v>
      </c>
      <c r="H327" s="4">
        <v>0</v>
      </c>
      <c r="I327" s="6">
        <v>45159</v>
      </c>
      <c r="J327" s="4" t="s">
        <v>33</v>
      </c>
      <c r="K327" s="7">
        <v>44357.571157407408</v>
      </c>
    </row>
    <row r="328" spans="1:11" x14ac:dyDescent="0.25">
      <c r="A328" s="3">
        <v>9786257371278</v>
      </c>
      <c r="B328" s="4" t="s">
        <v>493</v>
      </c>
      <c r="C328" s="4"/>
      <c r="D328" s="4">
        <v>4334</v>
      </c>
      <c r="E328" s="4">
        <v>90</v>
      </c>
      <c r="F328" s="4">
        <v>149</v>
      </c>
      <c r="G328" s="5">
        <v>179</v>
      </c>
      <c r="H328" s="4">
        <v>0</v>
      </c>
      <c r="I328" s="6">
        <v>45159</v>
      </c>
      <c r="J328" s="4" t="s">
        <v>33</v>
      </c>
      <c r="K328" s="7">
        <v>44357.570300925923</v>
      </c>
    </row>
    <row r="329" spans="1:11" x14ac:dyDescent="0.25">
      <c r="A329" s="3">
        <v>9786257371254</v>
      </c>
      <c r="B329" s="4" t="s">
        <v>494</v>
      </c>
      <c r="C329" s="4"/>
      <c r="D329" s="4">
        <v>4629</v>
      </c>
      <c r="E329" s="4">
        <v>90</v>
      </c>
      <c r="F329" s="4">
        <v>149</v>
      </c>
      <c r="G329" s="5">
        <v>179</v>
      </c>
      <c r="H329" s="4">
        <v>0</v>
      </c>
      <c r="I329" s="6">
        <v>45159</v>
      </c>
      <c r="J329" s="4" t="s">
        <v>33</v>
      </c>
      <c r="K329" s="7">
        <v>44357.570891203701</v>
      </c>
    </row>
    <row r="330" spans="1:11" x14ac:dyDescent="0.25">
      <c r="A330" s="3">
        <v>9786257371247</v>
      </c>
      <c r="B330" s="4" t="s">
        <v>495</v>
      </c>
      <c r="C330" s="4"/>
      <c r="D330" s="4">
        <v>4808</v>
      </c>
      <c r="E330" s="4">
        <v>90</v>
      </c>
      <c r="F330" s="4">
        <v>149</v>
      </c>
      <c r="G330" s="5">
        <v>179</v>
      </c>
      <c r="H330" s="4">
        <v>0</v>
      </c>
      <c r="I330" s="6">
        <v>45159</v>
      </c>
      <c r="J330" s="4" t="s">
        <v>33</v>
      </c>
      <c r="K330" s="7">
        <v>44357.571828703702</v>
      </c>
    </row>
    <row r="331" spans="1:11" x14ac:dyDescent="0.25">
      <c r="A331" s="3">
        <v>9786257371292</v>
      </c>
      <c r="B331" s="4" t="s">
        <v>496</v>
      </c>
      <c r="C331" s="4"/>
      <c r="D331" s="4">
        <v>7758</v>
      </c>
      <c r="E331" s="4">
        <v>90</v>
      </c>
      <c r="F331" s="4">
        <v>149</v>
      </c>
      <c r="G331" s="5">
        <v>179</v>
      </c>
      <c r="H331" s="4">
        <v>0</v>
      </c>
      <c r="I331" s="6">
        <v>45159</v>
      </c>
      <c r="J331" s="4" t="s">
        <v>33</v>
      </c>
      <c r="K331" s="7">
        <v>44357.572129629632</v>
      </c>
    </row>
    <row r="332" spans="1:11" ht="30" x14ac:dyDescent="0.25">
      <c r="A332" s="3">
        <v>9786257371285</v>
      </c>
      <c r="B332" s="4" t="s">
        <v>883</v>
      </c>
      <c r="C332" s="4"/>
      <c r="D332" s="4">
        <v>4255</v>
      </c>
      <c r="E332" s="4">
        <v>90</v>
      </c>
      <c r="F332" s="4">
        <v>149</v>
      </c>
      <c r="G332" s="5">
        <v>179</v>
      </c>
      <c r="H332" s="4">
        <v>0</v>
      </c>
      <c r="I332" s="6">
        <v>45159</v>
      </c>
      <c r="J332" s="4"/>
      <c r="K332" s="7">
        <v>44357.571435185186</v>
      </c>
    </row>
    <row r="333" spans="1:11" x14ac:dyDescent="0.25">
      <c r="A333" s="3">
        <v>9786057690296</v>
      </c>
      <c r="B333" s="4" t="s">
        <v>381</v>
      </c>
      <c r="C333" s="4" t="s">
        <v>378</v>
      </c>
      <c r="D333" s="4">
        <v>649</v>
      </c>
      <c r="E333" s="4">
        <v>65</v>
      </c>
      <c r="F333" s="4">
        <v>79</v>
      </c>
      <c r="G333" s="5">
        <v>99</v>
      </c>
      <c r="H333" s="4">
        <v>32</v>
      </c>
      <c r="I333" s="6">
        <v>45201</v>
      </c>
      <c r="J333" s="4" t="s">
        <v>33</v>
      </c>
      <c r="K333" s="7">
        <v>43833.364525462966</v>
      </c>
    </row>
    <row r="334" spans="1:11" x14ac:dyDescent="0.25">
      <c r="A334" s="3">
        <v>9786057690364</v>
      </c>
      <c r="B334" s="4" t="s">
        <v>390</v>
      </c>
      <c r="C334" s="4" t="s">
        <v>378</v>
      </c>
      <c r="D334" s="4">
        <v>1897</v>
      </c>
      <c r="E334" s="4">
        <v>65</v>
      </c>
      <c r="F334" s="4">
        <v>79</v>
      </c>
      <c r="G334" s="5">
        <v>99</v>
      </c>
      <c r="H334" s="4">
        <v>32</v>
      </c>
      <c r="I334" s="6">
        <v>45201</v>
      </c>
      <c r="J334" s="4" t="s">
        <v>33</v>
      </c>
      <c r="K334" s="7">
        <v>43833.370057870372</v>
      </c>
    </row>
    <row r="335" spans="1:11" x14ac:dyDescent="0.25">
      <c r="A335" s="3">
        <v>9786057690357</v>
      </c>
      <c r="B335" s="4" t="s">
        <v>386</v>
      </c>
      <c r="C335" s="4" t="s">
        <v>378</v>
      </c>
      <c r="D335" s="4">
        <v>1636</v>
      </c>
      <c r="E335" s="4">
        <v>65</v>
      </c>
      <c r="F335" s="4">
        <v>79</v>
      </c>
      <c r="G335" s="5">
        <v>99</v>
      </c>
      <c r="H335" s="4">
        <v>32</v>
      </c>
      <c r="I335" s="6">
        <v>45201</v>
      </c>
      <c r="J335" s="4" t="s">
        <v>33</v>
      </c>
      <c r="K335" s="7">
        <v>43833.379814814813</v>
      </c>
    </row>
    <row r="336" spans="1:11" x14ac:dyDescent="0.25">
      <c r="A336" s="3">
        <v>9786057690302</v>
      </c>
      <c r="B336" s="4" t="s">
        <v>404</v>
      </c>
      <c r="C336" s="4" t="s">
        <v>378</v>
      </c>
      <c r="D336" s="4">
        <v>8367</v>
      </c>
      <c r="E336" s="4">
        <v>65</v>
      </c>
      <c r="F336" s="4">
        <v>79</v>
      </c>
      <c r="G336" s="5">
        <v>99</v>
      </c>
      <c r="H336" s="4">
        <v>32</v>
      </c>
      <c r="I336" s="6">
        <v>45201</v>
      </c>
      <c r="J336" s="4" t="s">
        <v>33</v>
      </c>
      <c r="K336" s="7">
        <v>43833.386087962965</v>
      </c>
    </row>
    <row r="337" spans="1:11" x14ac:dyDescent="0.25">
      <c r="A337" s="3">
        <v>9786057690371</v>
      </c>
      <c r="B337" s="4" t="s">
        <v>385</v>
      </c>
      <c r="C337" s="4" t="s">
        <v>378</v>
      </c>
      <c r="D337" s="4">
        <v>1476</v>
      </c>
      <c r="E337" s="4">
        <v>65</v>
      </c>
      <c r="F337" s="4">
        <v>79</v>
      </c>
      <c r="G337" s="5">
        <v>99</v>
      </c>
      <c r="H337" s="4">
        <v>32</v>
      </c>
      <c r="I337" s="6">
        <v>45201</v>
      </c>
      <c r="J337" s="4" t="s">
        <v>33</v>
      </c>
      <c r="K337" s="7">
        <v>43833.390787037039</v>
      </c>
    </row>
    <row r="338" spans="1:11" x14ac:dyDescent="0.25">
      <c r="A338" s="3">
        <v>9786057939241</v>
      </c>
      <c r="B338" s="4" t="s">
        <v>403</v>
      </c>
      <c r="C338" s="4" t="s">
        <v>378</v>
      </c>
      <c r="D338" s="4">
        <v>7059</v>
      </c>
      <c r="E338" s="4">
        <v>65</v>
      </c>
      <c r="F338" s="4">
        <v>79</v>
      </c>
      <c r="G338" s="5">
        <v>99</v>
      </c>
      <c r="H338" s="4">
        <v>32</v>
      </c>
      <c r="I338" s="6">
        <v>45201</v>
      </c>
      <c r="J338" s="4" t="s">
        <v>33</v>
      </c>
      <c r="K338" s="7">
        <v>43833.392743055556</v>
      </c>
    </row>
    <row r="339" spans="1:11" x14ac:dyDescent="0.25">
      <c r="A339" s="3">
        <v>9786057690500</v>
      </c>
      <c r="B339" s="4" t="s">
        <v>401</v>
      </c>
      <c r="C339" s="4" t="s">
        <v>378</v>
      </c>
      <c r="D339" s="4">
        <v>6083</v>
      </c>
      <c r="E339" s="4">
        <v>65</v>
      </c>
      <c r="F339" s="4">
        <v>79</v>
      </c>
      <c r="G339" s="5">
        <v>99</v>
      </c>
      <c r="H339" s="4">
        <v>32</v>
      </c>
      <c r="I339" s="6">
        <v>45201</v>
      </c>
      <c r="J339" s="4" t="s">
        <v>33</v>
      </c>
      <c r="K339" s="7">
        <v>43833.394560185188</v>
      </c>
    </row>
    <row r="340" spans="1:11" x14ac:dyDescent="0.25">
      <c r="A340" s="3">
        <v>9786057690470</v>
      </c>
      <c r="B340" s="4" t="s">
        <v>377</v>
      </c>
      <c r="C340" s="4" t="s">
        <v>378</v>
      </c>
      <c r="D340" s="4">
        <v>139</v>
      </c>
      <c r="E340" s="4">
        <v>65</v>
      </c>
      <c r="F340" s="4">
        <v>79</v>
      </c>
      <c r="G340" s="5">
        <v>99</v>
      </c>
      <c r="H340" s="4">
        <v>32</v>
      </c>
      <c r="I340" s="6">
        <v>45201</v>
      </c>
      <c r="J340" s="4" t="s">
        <v>33</v>
      </c>
      <c r="K340" s="7">
        <v>43833.397557870368</v>
      </c>
    </row>
    <row r="341" spans="1:11" x14ac:dyDescent="0.25">
      <c r="A341" s="3">
        <v>9786057690487</v>
      </c>
      <c r="B341" s="4" t="s">
        <v>384</v>
      </c>
      <c r="C341" s="4" t="s">
        <v>378</v>
      </c>
      <c r="D341" s="4">
        <v>1236</v>
      </c>
      <c r="E341" s="4">
        <v>65</v>
      </c>
      <c r="F341" s="4">
        <v>79</v>
      </c>
      <c r="G341" s="5">
        <v>99</v>
      </c>
      <c r="H341" s="4">
        <v>32</v>
      </c>
      <c r="I341" s="6">
        <v>45201</v>
      </c>
      <c r="J341" s="4" t="s">
        <v>33</v>
      </c>
      <c r="K341" s="7">
        <v>43833.399861111109</v>
      </c>
    </row>
    <row r="342" spans="1:11" x14ac:dyDescent="0.25">
      <c r="A342" s="3">
        <v>9786057690494</v>
      </c>
      <c r="B342" s="4" t="s">
        <v>400</v>
      </c>
      <c r="C342" s="4" t="s">
        <v>378</v>
      </c>
      <c r="D342" s="4">
        <v>5042</v>
      </c>
      <c r="E342" s="4">
        <v>65</v>
      </c>
      <c r="F342" s="4">
        <v>79</v>
      </c>
      <c r="G342" s="5">
        <v>99</v>
      </c>
      <c r="H342" s="4">
        <v>32</v>
      </c>
      <c r="I342" s="6">
        <v>45201</v>
      </c>
      <c r="J342" s="4" t="s">
        <v>33</v>
      </c>
      <c r="K342" s="7">
        <v>43833.401759259257</v>
      </c>
    </row>
    <row r="343" spans="1:11" x14ac:dyDescent="0.25">
      <c r="A343" s="3">
        <v>9786257124690</v>
      </c>
      <c r="B343" s="4" t="s">
        <v>388</v>
      </c>
      <c r="C343" s="4" t="s">
        <v>378</v>
      </c>
      <c r="D343" s="4">
        <v>1696</v>
      </c>
      <c r="E343" s="4">
        <v>65</v>
      </c>
      <c r="F343" s="4">
        <v>79</v>
      </c>
      <c r="G343" s="5">
        <v>99</v>
      </c>
      <c r="H343" s="4">
        <v>32</v>
      </c>
      <c r="I343" s="6">
        <v>45201</v>
      </c>
      <c r="J343" s="4" t="s">
        <v>33</v>
      </c>
      <c r="K343" s="7">
        <v>44235.429050925923</v>
      </c>
    </row>
    <row r="344" spans="1:11" x14ac:dyDescent="0.25">
      <c r="A344" s="3">
        <v>9786257124706</v>
      </c>
      <c r="B344" s="4" t="s">
        <v>379</v>
      </c>
      <c r="C344" s="4" t="s">
        <v>378</v>
      </c>
      <c r="D344" s="4">
        <v>317</v>
      </c>
      <c r="E344" s="4">
        <v>65</v>
      </c>
      <c r="F344" s="4">
        <v>79</v>
      </c>
      <c r="G344" s="5">
        <v>99</v>
      </c>
      <c r="H344" s="4">
        <v>32</v>
      </c>
      <c r="I344" s="6">
        <v>45201</v>
      </c>
      <c r="J344" s="4" t="s">
        <v>33</v>
      </c>
      <c r="K344" s="7">
        <v>44235.416319444441</v>
      </c>
    </row>
    <row r="345" spans="1:11" x14ac:dyDescent="0.25">
      <c r="A345" s="3">
        <v>9786257124713</v>
      </c>
      <c r="B345" s="4" t="s">
        <v>383</v>
      </c>
      <c r="C345" s="4" t="s">
        <v>378</v>
      </c>
      <c r="D345" s="4">
        <v>910</v>
      </c>
      <c r="E345" s="4">
        <v>65</v>
      </c>
      <c r="F345" s="4">
        <v>79</v>
      </c>
      <c r="G345" s="5">
        <v>99</v>
      </c>
      <c r="H345" s="4">
        <v>32</v>
      </c>
      <c r="I345" s="6">
        <v>45201</v>
      </c>
      <c r="J345" s="4" t="s">
        <v>33</v>
      </c>
      <c r="K345" s="7">
        <v>44235.427083333336</v>
      </c>
    </row>
    <row r="346" spans="1:11" x14ac:dyDescent="0.25">
      <c r="A346" s="3">
        <v>9786257124720</v>
      </c>
      <c r="B346" s="4" t="s">
        <v>399</v>
      </c>
      <c r="C346" s="4" t="s">
        <v>378</v>
      </c>
      <c r="D346" s="4">
        <v>4013</v>
      </c>
      <c r="E346" s="4">
        <v>65</v>
      </c>
      <c r="F346" s="4">
        <v>79</v>
      </c>
      <c r="G346" s="5">
        <v>99</v>
      </c>
      <c r="H346" s="4">
        <v>32</v>
      </c>
      <c r="I346" s="6">
        <v>45201</v>
      </c>
      <c r="J346" s="4" t="s">
        <v>33</v>
      </c>
      <c r="K346" s="7">
        <v>44235.426226851851</v>
      </c>
    </row>
    <row r="347" spans="1:11" x14ac:dyDescent="0.25">
      <c r="A347" s="3">
        <v>9786257124737</v>
      </c>
      <c r="B347" s="4" t="s">
        <v>387</v>
      </c>
      <c r="C347" s="4" t="s">
        <v>378</v>
      </c>
      <c r="D347" s="4">
        <v>1693</v>
      </c>
      <c r="E347" s="4">
        <v>65</v>
      </c>
      <c r="F347" s="4">
        <v>79</v>
      </c>
      <c r="G347" s="5">
        <v>99</v>
      </c>
      <c r="H347" s="4">
        <v>32</v>
      </c>
      <c r="I347" s="6">
        <v>45201</v>
      </c>
      <c r="J347" s="4" t="s">
        <v>33</v>
      </c>
      <c r="K347" s="7">
        <v>44235.425636574073</v>
      </c>
    </row>
    <row r="348" spans="1:11" x14ac:dyDescent="0.25">
      <c r="A348" s="3">
        <v>9786257124744</v>
      </c>
      <c r="B348" s="4" t="s">
        <v>397</v>
      </c>
      <c r="C348" s="4" t="s">
        <v>378</v>
      </c>
      <c r="D348" s="4">
        <v>3381</v>
      </c>
      <c r="E348" s="4">
        <v>65</v>
      </c>
      <c r="F348" s="4">
        <v>79</v>
      </c>
      <c r="G348" s="5">
        <v>99</v>
      </c>
      <c r="H348" s="4">
        <v>32</v>
      </c>
      <c r="I348" s="6">
        <v>45201</v>
      </c>
      <c r="J348" s="4" t="s">
        <v>33</v>
      </c>
      <c r="K348" s="7">
        <v>44235.424687500003</v>
      </c>
    </row>
    <row r="349" spans="1:11" x14ac:dyDescent="0.25">
      <c r="A349" s="3">
        <v>9786257124751</v>
      </c>
      <c r="B349" s="4" t="s">
        <v>391</v>
      </c>
      <c r="C349" s="4" t="s">
        <v>378</v>
      </c>
      <c r="D349" s="4">
        <v>1937</v>
      </c>
      <c r="E349" s="4">
        <v>65</v>
      </c>
      <c r="F349" s="4">
        <v>79</v>
      </c>
      <c r="G349" s="5">
        <v>99</v>
      </c>
      <c r="H349" s="4">
        <v>32</v>
      </c>
      <c r="I349" s="6">
        <v>45201</v>
      </c>
      <c r="J349" s="4" t="s">
        <v>33</v>
      </c>
      <c r="K349" s="7">
        <v>44235.424004629633</v>
      </c>
    </row>
    <row r="350" spans="1:11" x14ac:dyDescent="0.25">
      <c r="A350" s="3">
        <v>9786257124768</v>
      </c>
      <c r="B350" s="4" t="s">
        <v>398</v>
      </c>
      <c r="C350" s="4" t="s">
        <v>378</v>
      </c>
      <c r="D350" s="4">
        <v>3969</v>
      </c>
      <c r="E350" s="4">
        <v>65</v>
      </c>
      <c r="F350" s="4">
        <v>79</v>
      </c>
      <c r="G350" s="5">
        <v>99</v>
      </c>
      <c r="H350" s="4">
        <v>32</v>
      </c>
      <c r="I350" s="6">
        <v>45201</v>
      </c>
      <c r="J350" s="4" t="s">
        <v>33</v>
      </c>
      <c r="K350" s="7">
        <v>44235.42119212963</v>
      </c>
    </row>
    <row r="351" spans="1:11" x14ac:dyDescent="0.25">
      <c r="A351" s="3">
        <v>9786257124775</v>
      </c>
      <c r="B351" s="4" t="s">
        <v>389</v>
      </c>
      <c r="C351" s="4" t="s">
        <v>378</v>
      </c>
      <c r="D351" s="4">
        <v>1788</v>
      </c>
      <c r="E351" s="4">
        <v>65</v>
      </c>
      <c r="F351" s="4">
        <v>79</v>
      </c>
      <c r="G351" s="5">
        <v>99</v>
      </c>
      <c r="H351" s="4">
        <v>32</v>
      </c>
      <c r="I351" s="6">
        <v>45201</v>
      </c>
      <c r="J351" s="4" t="s">
        <v>33</v>
      </c>
      <c r="K351" s="7">
        <v>44235.420254629629</v>
      </c>
    </row>
    <row r="352" spans="1:11" x14ac:dyDescent="0.25">
      <c r="A352" s="3">
        <v>9786257124782</v>
      </c>
      <c r="B352" s="4" t="s">
        <v>881</v>
      </c>
      <c r="C352" s="4" t="s">
        <v>378</v>
      </c>
      <c r="D352" s="4">
        <v>3426</v>
      </c>
      <c r="E352" s="4">
        <v>65</v>
      </c>
      <c r="F352" s="4">
        <v>79</v>
      </c>
      <c r="G352" s="5">
        <v>99</v>
      </c>
      <c r="H352" s="4">
        <v>0</v>
      </c>
      <c r="I352" s="6">
        <v>45201</v>
      </c>
      <c r="J352" s="4"/>
      <c r="K352" s="7">
        <v>44235.417708333334</v>
      </c>
    </row>
    <row r="353" spans="1:11" ht="30" x14ac:dyDescent="0.25">
      <c r="A353" s="3">
        <v>9786258089806</v>
      </c>
      <c r="B353" s="4" t="s">
        <v>518</v>
      </c>
      <c r="C353" s="4" t="s">
        <v>378</v>
      </c>
      <c r="D353" s="4">
        <v>2729</v>
      </c>
      <c r="E353" s="4">
        <v>65</v>
      </c>
      <c r="F353" s="4">
        <v>79</v>
      </c>
      <c r="G353" s="5">
        <v>99</v>
      </c>
      <c r="H353" s="4">
        <v>0</v>
      </c>
      <c r="I353" s="6">
        <v>45201</v>
      </c>
      <c r="J353" s="4" t="s">
        <v>502</v>
      </c>
      <c r="K353" s="7">
        <v>44929.46837962963</v>
      </c>
    </row>
    <row r="354" spans="1:11" x14ac:dyDescent="0.25">
      <c r="A354" s="3">
        <v>9786258089783</v>
      </c>
      <c r="B354" s="4" t="s">
        <v>515</v>
      </c>
      <c r="C354" s="4" t="s">
        <v>378</v>
      </c>
      <c r="D354" s="4">
        <v>2619</v>
      </c>
      <c r="E354" s="4">
        <v>65</v>
      </c>
      <c r="F354" s="4">
        <v>79</v>
      </c>
      <c r="G354" s="5">
        <v>99</v>
      </c>
      <c r="H354" s="4">
        <v>0</v>
      </c>
      <c r="I354" s="6">
        <v>45201</v>
      </c>
      <c r="J354" s="4" t="s">
        <v>502</v>
      </c>
      <c r="K354" s="7">
        <v>44929.486840277779</v>
      </c>
    </row>
    <row r="355" spans="1:11" x14ac:dyDescent="0.25">
      <c r="A355" s="3">
        <v>9786258089790</v>
      </c>
      <c r="B355" s="4" t="s">
        <v>516</v>
      </c>
      <c r="C355" s="4" t="s">
        <v>378</v>
      </c>
      <c r="D355" s="4">
        <v>2633</v>
      </c>
      <c r="E355" s="4">
        <v>65</v>
      </c>
      <c r="F355" s="4">
        <v>79</v>
      </c>
      <c r="G355" s="5">
        <v>99</v>
      </c>
      <c r="H355" s="4">
        <v>0</v>
      </c>
      <c r="I355" s="6">
        <v>45201</v>
      </c>
      <c r="J355" s="4" t="s">
        <v>502</v>
      </c>
      <c r="K355" s="7">
        <v>44929.489259259259</v>
      </c>
    </row>
    <row r="356" spans="1:11" x14ac:dyDescent="0.25">
      <c r="A356" s="3">
        <v>9786258089813</v>
      </c>
      <c r="B356" s="4" t="s">
        <v>519</v>
      </c>
      <c r="C356" s="4" t="s">
        <v>378</v>
      </c>
      <c r="D356" s="4">
        <v>2847</v>
      </c>
      <c r="E356" s="4">
        <v>65</v>
      </c>
      <c r="F356" s="4">
        <v>79</v>
      </c>
      <c r="G356" s="5">
        <v>99</v>
      </c>
      <c r="H356" s="4">
        <v>32</v>
      </c>
      <c r="I356" s="6">
        <v>45201</v>
      </c>
      <c r="J356" s="4" t="s">
        <v>502</v>
      </c>
      <c r="K356" s="7">
        <v>44929.491273148145</v>
      </c>
    </row>
    <row r="357" spans="1:11" ht="30" x14ac:dyDescent="0.25">
      <c r="A357" s="3">
        <v>9786258089837</v>
      </c>
      <c r="B357" s="4" t="s">
        <v>513</v>
      </c>
      <c r="C357" s="4" t="s">
        <v>378</v>
      </c>
      <c r="D357" s="4">
        <v>2561</v>
      </c>
      <c r="E357" s="4">
        <v>65</v>
      </c>
      <c r="F357" s="4">
        <v>79</v>
      </c>
      <c r="G357" s="5">
        <v>99</v>
      </c>
      <c r="H357" s="4">
        <v>32</v>
      </c>
      <c r="I357" s="6">
        <v>45201</v>
      </c>
      <c r="J357" s="4" t="s">
        <v>502</v>
      </c>
      <c r="K357" s="7">
        <v>44929.492569444446</v>
      </c>
    </row>
    <row r="358" spans="1:11" x14ac:dyDescent="0.25">
      <c r="A358" s="3">
        <v>9786258089844</v>
      </c>
      <c r="B358" s="4" t="s">
        <v>520</v>
      </c>
      <c r="C358" s="4" t="s">
        <v>378</v>
      </c>
      <c r="D358" s="4">
        <v>2934</v>
      </c>
      <c r="E358" s="4">
        <v>65</v>
      </c>
      <c r="F358" s="4">
        <v>79</v>
      </c>
      <c r="G358" s="5">
        <v>99</v>
      </c>
      <c r="H358" s="4">
        <v>32</v>
      </c>
      <c r="I358" s="6">
        <v>45201</v>
      </c>
      <c r="J358" s="4" t="s">
        <v>502</v>
      </c>
      <c r="K358" s="7">
        <v>44929.494768518518</v>
      </c>
    </row>
    <row r="359" spans="1:11" x14ac:dyDescent="0.25">
      <c r="A359" s="3">
        <v>9786258089875</v>
      </c>
      <c r="B359" s="4" t="s">
        <v>514</v>
      </c>
      <c r="C359" s="4" t="s">
        <v>378</v>
      </c>
      <c r="D359" s="4">
        <v>2596</v>
      </c>
      <c r="E359" s="4">
        <v>65</v>
      </c>
      <c r="F359" s="4">
        <v>79</v>
      </c>
      <c r="G359" s="5">
        <v>99</v>
      </c>
      <c r="H359" s="4">
        <v>32</v>
      </c>
      <c r="I359" s="6">
        <v>45201</v>
      </c>
      <c r="J359" s="4" t="s">
        <v>502</v>
      </c>
      <c r="K359" s="7">
        <v>44929.495949074073</v>
      </c>
    </row>
    <row r="360" spans="1:11" ht="30" x14ac:dyDescent="0.25">
      <c r="A360" s="3">
        <v>9786258089868</v>
      </c>
      <c r="B360" s="4" t="s">
        <v>512</v>
      </c>
      <c r="C360" s="4" t="s">
        <v>378</v>
      </c>
      <c r="D360" s="4">
        <v>2210</v>
      </c>
      <c r="E360" s="4">
        <v>65</v>
      </c>
      <c r="F360" s="4">
        <v>79</v>
      </c>
      <c r="G360" s="5">
        <v>99</v>
      </c>
      <c r="H360" s="4">
        <v>32</v>
      </c>
      <c r="I360" s="6">
        <v>45201</v>
      </c>
      <c r="J360" s="4" t="s">
        <v>502</v>
      </c>
      <c r="K360" s="7">
        <v>44929.497141203705</v>
      </c>
    </row>
    <row r="361" spans="1:11" x14ac:dyDescent="0.25">
      <c r="A361" s="3">
        <v>9786258089820</v>
      </c>
      <c r="B361" s="4" t="s">
        <v>517</v>
      </c>
      <c r="C361" s="4" t="s">
        <v>378</v>
      </c>
      <c r="D361" s="4">
        <v>2644</v>
      </c>
      <c r="E361" s="4">
        <v>65</v>
      </c>
      <c r="F361" s="4">
        <v>79</v>
      </c>
      <c r="G361" s="5">
        <v>99</v>
      </c>
      <c r="H361" s="4">
        <v>32</v>
      </c>
      <c r="I361" s="6">
        <v>45201</v>
      </c>
      <c r="J361" s="4" t="s">
        <v>502</v>
      </c>
      <c r="K361" s="7">
        <v>44929.498460648145</v>
      </c>
    </row>
    <row r="362" spans="1:11" x14ac:dyDescent="0.25">
      <c r="A362" s="3">
        <v>9786258089851</v>
      </c>
      <c r="B362" s="4" t="s">
        <v>511</v>
      </c>
      <c r="C362" s="4" t="s">
        <v>378</v>
      </c>
      <c r="D362" s="4">
        <v>1758</v>
      </c>
      <c r="E362" s="4">
        <v>65</v>
      </c>
      <c r="F362" s="4">
        <v>79</v>
      </c>
      <c r="G362" s="5">
        <v>99</v>
      </c>
      <c r="H362" s="4">
        <v>32</v>
      </c>
      <c r="I362" s="6">
        <v>45201</v>
      </c>
      <c r="J362" s="4" t="s">
        <v>502</v>
      </c>
      <c r="K362" s="7">
        <v>44929.500659722224</v>
      </c>
    </row>
    <row r="363" spans="1:11" x14ac:dyDescent="0.25">
      <c r="A363" s="3">
        <v>9786052041321</v>
      </c>
      <c r="B363" s="4" t="s">
        <v>497</v>
      </c>
      <c r="C363" s="4"/>
      <c r="D363" s="4">
        <v>7958</v>
      </c>
      <c r="E363" s="4">
        <v>160</v>
      </c>
      <c r="F363" s="4">
        <v>189</v>
      </c>
      <c r="G363" s="5">
        <v>239</v>
      </c>
      <c r="H363" s="4">
        <v>208</v>
      </c>
      <c r="I363" s="6">
        <v>45201</v>
      </c>
      <c r="J363" s="4" t="s">
        <v>33</v>
      </c>
      <c r="K363" s="7">
        <v>43024.734803240739</v>
      </c>
    </row>
    <row r="364" spans="1:11" x14ac:dyDescent="0.25">
      <c r="A364" s="3">
        <v>9786052041789</v>
      </c>
      <c r="B364" s="4" t="s">
        <v>406</v>
      </c>
      <c r="C364" s="4" t="s">
        <v>378</v>
      </c>
      <c r="D364" s="4">
        <v>9394</v>
      </c>
      <c r="E364" s="4">
        <v>160</v>
      </c>
      <c r="F364" s="4">
        <v>189</v>
      </c>
      <c r="G364" s="5">
        <v>239</v>
      </c>
      <c r="H364" s="4">
        <v>216</v>
      </c>
      <c r="I364" s="6">
        <v>45201</v>
      </c>
      <c r="J364" s="4" t="s">
        <v>33</v>
      </c>
      <c r="K364" s="7">
        <v>43110.357407407406</v>
      </c>
    </row>
    <row r="365" spans="1:11" x14ac:dyDescent="0.25">
      <c r="A365" s="3">
        <v>9786052162576</v>
      </c>
      <c r="B365" s="4" t="s">
        <v>407</v>
      </c>
      <c r="C365" s="4" t="s">
        <v>378</v>
      </c>
      <c r="D365" s="4">
        <v>9738</v>
      </c>
      <c r="E365" s="4">
        <v>160</v>
      </c>
      <c r="F365" s="4">
        <v>189</v>
      </c>
      <c r="G365" s="5">
        <v>239</v>
      </c>
      <c r="H365" s="4">
        <v>208</v>
      </c>
      <c r="I365" s="6">
        <v>45201</v>
      </c>
      <c r="J365" s="4" t="s">
        <v>33</v>
      </c>
      <c r="K365" s="7">
        <v>43215.564108796294</v>
      </c>
    </row>
    <row r="366" spans="1:11" x14ac:dyDescent="0.25">
      <c r="A366" s="3">
        <v>9786052162996</v>
      </c>
      <c r="B366" s="4" t="s">
        <v>408</v>
      </c>
      <c r="C366" s="4" t="s">
        <v>378</v>
      </c>
      <c r="D366" s="4">
        <v>10667</v>
      </c>
      <c r="E366" s="4">
        <v>160</v>
      </c>
      <c r="F366" s="4">
        <v>189</v>
      </c>
      <c r="G366" s="5">
        <v>239</v>
      </c>
      <c r="H366" s="4">
        <v>208</v>
      </c>
      <c r="I366" s="6">
        <v>45201</v>
      </c>
      <c r="J366" s="4" t="s">
        <v>33</v>
      </c>
      <c r="K366" s="7">
        <v>43361.469108796293</v>
      </c>
    </row>
    <row r="367" spans="1:11" x14ac:dyDescent="0.25">
      <c r="A367" s="3">
        <v>9786057939173</v>
      </c>
      <c r="B367" s="4" t="s">
        <v>402</v>
      </c>
      <c r="C367" s="4" t="s">
        <v>378</v>
      </c>
      <c r="D367" s="4">
        <v>6688</v>
      </c>
      <c r="E367" s="4">
        <v>160</v>
      </c>
      <c r="F367" s="4">
        <v>189</v>
      </c>
      <c r="G367" s="5">
        <v>239</v>
      </c>
      <c r="H367" s="4">
        <v>208</v>
      </c>
      <c r="I367" s="6">
        <v>45201</v>
      </c>
      <c r="J367" s="4" t="s">
        <v>33</v>
      </c>
      <c r="K367" s="7">
        <v>43467.680046296293</v>
      </c>
    </row>
    <row r="368" spans="1:11" x14ac:dyDescent="0.25">
      <c r="A368" s="3">
        <v>9786057939852</v>
      </c>
      <c r="B368" s="4" t="s">
        <v>410</v>
      </c>
      <c r="C368" s="4" t="s">
        <v>378</v>
      </c>
      <c r="D368" s="4">
        <v>12893</v>
      </c>
      <c r="E368" s="4">
        <v>160</v>
      </c>
      <c r="F368" s="4">
        <v>189</v>
      </c>
      <c r="G368" s="5">
        <v>239</v>
      </c>
      <c r="H368" s="4">
        <v>208</v>
      </c>
      <c r="I368" s="6">
        <v>45201</v>
      </c>
      <c r="J368" s="4" t="s">
        <v>33</v>
      </c>
      <c r="K368" s="7">
        <v>43593.586967592593</v>
      </c>
    </row>
    <row r="369" spans="1:11" x14ac:dyDescent="0.25">
      <c r="A369" s="3">
        <v>9786057690289</v>
      </c>
      <c r="B369" s="4" t="s">
        <v>170</v>
      </c>
      <c r="C369" s="4" t="s">
        <v>896</v>
      </c>
      <c r="D369" s="4">
        <v>14649</v>
      </c>
      <c r="E369" s="4">
        <v>160</v>
      </c>
      <c r="F369" s="4">
        <v>189</v>
      </c>
      <c r="G369" s="5">
        <v>239</v>
      </c>
      <c r="H369" s="4">
        <v>0</v>
      </c>
      <c r="I369" s="6">
        <v>45201</v>
      </c>
      <c r="J369" s="4" t="s">
        <v>33</v>
      </c>
      <c r="K369" s="7">
        <v>43760.483043981483</v>
      </c>
    </row>
    <row r="370" spans="1:11" x14ac:dyDescent="0.25">
      <c r="A370" s="3">
        <v>9786057690692</v>
      </c>
      <c r="B370" s="4" t="s">
        <v>411</v>
      </c>
      <c r="C370" s="4" t="s">
        <v>378</v>
      </c>
      <c r="D370" s="4">
        <v>15820</v>
      </c>
      <c r="E370" s="4">
        <v>160</v>
      </c>
      <c r="F370" s="4">
        <v>189</v>
      </c>
      <c r="G370" s="5">
        <v>239</v>
      </c>
      <c r="H370" s="4">
        <v>208</v>
      </c>
      <c r="I370" s="6">
        <v>45201</v>
      </c>
      <c r="J370" s="4" t="s">
        <v>33</v>
      </c>
      <c r="K370" s="7">
        <v>43920.501898148148</v>
      </c>
    </row>
    <row r="371" spans="1:11" x14ac:dyDescent="0.25">
      <c r="A371" s="3">
        <v>9786257124492</v>
      </c>
      <c r="B371" s="4" t="s">
        <v>414</v>
      </c>
      <c r="C371" s="4" t="s">
        <v>378</v>
      </c>
      <c r="D371" s="4">
        <v>32470</v>
      </c>
      <c r="E371" s="4">
        <v>160</v>
      </c>
      <c r="F371" s="4">
        <v>189</v>
      </c>
      <c r="G371" s="5">
        <v>239</v>
      </c>
      <c r="H371" s="4">
        <v>208</v>
      </c>
      <c r="I371" s="6">
        <v>45201</v>
      </c>
      <c r="J371" s="4" t="s">
        <v>33</v>
      </c>
      <c r="K371" s="7">
        <v>44130.423495370371</v>
      </c>
    </row>
    <row r="372" spans="1:11" x14ac:dyDescent="0.25">
      <c r="A372" s="3">
        <v>9786257371780</v>
      </c>
      <c r="B372" s="4" t="s">
        <v>412</v>
      </c>
      <c r="C372" s="4" t="s">
        <v>378</v>
      </c>
      <c r="D372" s="4">
        <v>24262</v>
      </c>
      <c r="E372" s="4">
        <v>160</v>
      </c>
      <c r="F372" s="4">
        <v>189</v>
      </c>
      <c r="G372" s="5">
        <v>239</v>
      </c>
      <c r="H372" s="4">
        <v>208</v>
      </c>
      <c r="I372" s="6">
        <v>45201</v>
      </c>
      <c r="J372" s="4" t="s">
        <v>33</v>
      </c>
      <c r="K372" s="7">
        <v>44515.401458333334</v>
      </c>
    </row>
    <row r="373" spans="1:11" x14ac:dyDescent="0.25">
      <c r="A373" s="3">
        <v>9786258089325</v>
      </c>
      <c r="B373" s="4" t="s">
        <v>409</v>
      </c>
      <c r="C373" s="4" t="s">
        <v>378</v>
      </c>
      <c r="D373" s="4">
        <v>11924</v>
      </c>
      <c r="E373" s="4">
        <v>160</v>
      </c>
      <c r="F373" s="4">
        <v>189</v>
      </c>
      <c r="G373" s="5">
        <v>239</v>
      </c>
      <c r="H373" s="4">
        <v>208</v>
      </c>
      <c r="I373" s="6">
        <v>45201</v>
      </c>
      <c r="J373" s="4" t="s">
        <v>33</v>
      </c>
      <c r="K373" s="7">
        <v>44697.489189814813</v>
      </c>
    </row>
    <row r="374" spans="1:11" x14ac:dyDescent="0.25">
      <c r="A374" s="3">
        <v>9786258089684</v>
      </c>
      <c r="B374" s="4" t="s">
        <v>415</v>
      </c>
      <c r="C374" s="4" t="s">
        <v>378</v>
      </c>
      <c r="D374" s="4">
        <v>6642</v>
      </c>
      <c r="E374" s="4">
        <v>160</v>
      </c>
      <c r="F374" s="4">
        <v>189</v>
      </c>
      <c r="G374" s="5">
        <v>239</v>
      </c>
      <c r="H374" s="4">
        <v>224</v>
      </c>
      <c r="I374" s="6">
        <v>45201</v>
      </c>
      <c r="J374" s="4" t="s">
        <v>33</v>
      </c>
      <c r="K374" s="7">
        <v>44883.51284722222</v>
      </c>
    </row>
    <row r="375" spans="1:11" x14ac:dyDescent="0.25">
      <c r="A375" s="3">
        <v>9786256397408</v>
      </c>
      <c r="B375" s="4" t="s">
        <v>413</v>
      </c>
      <c r="C375" s="4" t="s">
        <v>378</v>
      </c>
      <c r="D375" s="4">
        <v>32225</v>
      </c>
      <c r="E375" s="4">
        <v>160</v>
      </c>
      <c r="F375" s="4">
        <v>189</v>
      </c>
      <c r="G375" s="5">
        <v>239</v>
      </c>
      <c r="H375" s="4">
        <v>200</v>
      </c>
      <c r="I375" s="6">
        <v>45201</v>
      </c>
      <c r="J375" s="4" t="s">
        <v>33</v>
      </c>
      <c r="K375" s="7">
        <v>45040.431122685186</v>
      </c>
    </row>
    <row r="376" spans="1:11" x14ac:dyDescent="0.25">
      <c r="A376" s="3">
        <v>9786257371698</v>
      </c>
      <c r="B376" s="4" t="s">
        <v>380</v>
      </c>
      <c r="C376" s="4" t="s">
        <v>378</v>
      </c>
      <c r="D376" s="4">
        <v>545</v>
      </c>
      <c r="E376" s="4">
        <v>180</v>
      </c>
      <c r="F376" s="4">
        <v>210</v>
      </c>
      <c r="G376" s="5">
        <v>265</v>
      </c>
      <c r="H376" s="4">
        <v>192</v>
      </c>
      <c r="I376" s="6">
        <v>45201</v>
      </c>
      <c r="J376" s="4" t="s">
        <v>33</v>
      </c>
      <c r="K376" s="7">
        <v>44480.483148148145</v>
      </c>
    </row>
    <row r="377" spans="1:11" x14ac:dyDescent="0.25">
      <c r="A377" s="3">
        <v>9786257371681</v>
      </c>
      <c r="B377" s="4" t="s">
        <v>392</v>
      </c>
      <c r="C377" s="4" t="s">
        <v>378</v>
      </c>
      <c r="D377" s="4">
        <v>2028</v>
      </c>
      <c r="E377" s="4">
        <v>180</v>
      </c>
      <c r="F377" s="4">
        <v>210</v>
      </c>
      <c r="G377" s="5">
        <v>265</v>
      </c>
      <c r="H377" s="4">
        <v>192</v>
      </c>
      <c r="I377" s="6">
        <v>45201</v>
      </c>
      <c r="J377" s="4" t="s">
        <v>33</v>
      </c>
      <c r="K377" s="7">
        <v>44480.47078703704</v>
      </c>
    </row>
    <row r="378" spans="1:11" x14ac:dyDescent="0.25">
      <c r="A378" s="3">
        <v>9786256397866</v>
      </c>
      <c r="B378" s="4" t="s">
        <v>393</v>
      </c>
      <c r="C378" s="4" t="s">
        <v>378</v>
      </c>
      <c r="D378" s="4">
        <v>3621</v>
      </c>
      <c r="E378" s="4"/>
      <c r="F378" s="4">
        <v>249</v>
      </c>
      <c r="G378" s="5">
        <v>299</v>
      </c>
      <c r="H378" s="4">
        <v>196</v>
      </c>
      <c r="I378" s="6">
        <v>45194</v>
      </c>
      <c r="J378" s="4" t="s">
        <v>33</v>
      </c>
      <c r="K378" s="7">
        <v>45194.597094907411</v>
      </c>
    </row>
    <row r="379" spans="1:11" hidden="1" x14ac:dyDescent="0.25">
      <c r="A379" s="3">
        <v>8682169170545</v>
      </c>
      <c r="B379" s="4" t="s">
        <v>884</v>
      </c>
      <c r="C379" s="4"/>
      <c r="D379" s="4">
        <v>5028</v>
      </c>
      <c r="E379" s="4"/>
      <c r="F379" s="4">
        <v>135</v>
      </c>
      <c r="G379" s="5"/>
      <c r="H379" s="4">
        <v>0</v>
      </c>
      <c r="I379" s="6">
        <v>45196</v>
      </c>
      <c r="J379" s="4"/>
      <c r="K379" s="7">
        <v>45196.699664351851</v>
      </c>
    </row>
    <row r="380" spans="1:11" x14ac:dyDescent="0.25">
      <c r="A380" s="3">
        <v>9786256780002</v>
      </c>
      <c r="B380" s="4" t="s">
        <v>382</v>
      </c>
      <c r="C380" s="4" t="s">
        <v>378</v>
      </c>
      <c r="D380" s="4">
        <v>891</v>
      </c>
      <c r="E380" s="4"/>
      <c r="F380" s="4">
        <v>159</v>
      </c>
      <c r="G380" s="5">
        <v>199</v>
      </c>
      <c r="H380" s="4">
        <v>196</v>
      </c>
      <c r="I380" s="6">
        <v>45209</v>
      </c>
      <c r="J380" s="4" t="s">
        <v>33</v>
      </c>
      <c r="K380" s="7">
        <v>45209.478796296295</v>
      </c>
    </row>
    <row r="381" spans="1:11" x14ac:dyDescent="0.25">
      <c r="A381" s="3">
        <v>9786057939722</v>
      </c>
      <c r="B381" s="4" t="s">
        <v>478</v>
      </c>
      <c r="C381" s="4"/>
      <c r="D381" s="4">
        <v>1015</v>
      </c>
      <c r="E381" s="4">
        <v>200</v>
      </c>
      <c r="F381" s="4">
        <v>229</v>
      </c>
      <c r="G381" s="5">
        <v>285</v>
      </c>
      <c r="H381" s="4">
        <v>96</v>
      </c>
      <c r="I381" s="6">
        <v>45201</v>
      </c>
      <c r="J381" s="4" t="s">
        <v>33</v>
      </c>
      <c r="K381" s="7">
        <v>43525.661921296298</v>
      </c>
    </row>
    <row r="382" spans="1:11" x14ac:dyDescent="0.25">
      <c r="A382" s="3">
        <v>9786257124980</v>
      </c>
      <c r="B382" s="4" t="s">
        <v>405</v>
      </c>
      <c r="C382" s="4" t="s">
        <v>378</v>
      </c>
      <c r="D382" s="4">
        <v>9176</v>
      </c>
      <c r="E382" s="4">
        <v>200</v>
      </c>
      <c r="F382" s="4">
        <v>229</v>
      </c>
      <c r="G382" s="5">
        <v>285</v>
      </c>
      <c r="H382" s="4">
        <v>96</v>
      </c>
      <c r="I382" s="6">
        <v>45201</v>
      </c>
      <c r="J382" s="4" t="s">
        <v>33</v>
      </c>
      <c r="K382" s="7">
        <v>44279.492766203701</v>
      </c>
    </row>
    <row r="383" spans="1:11" hidden="1" x14ac:dyDescent="0.25">
      <c r="A383" s="3">
        <v>9786057690883</v>
      </c>
      <c r="B383" s="4" t="s">
        <v>474</v>
      </c>
      <c r="C383" s="4"/>
      <c r="D383" s="4">
        <v>881</v>
      </c>
      <c r="E383" s="4">
        <v>120</v>
      </c>
      <c r="F383" s="4">
        <v>138</v>
      </c>
      <c r="G383" s="5"/>
      <c r="H383" s="4">
        <v>0</v>
      </c>
      <c r="I383" s="6">
        <v>45201</v>
      </c>
      <c r="J383" s="4" t="s">
        <v>33</v>
      </c>
      <c r="K383" s="7">
        <v>43943.453148148146</v>
      </c>
    </row>
    <row r="384" spans="1:11" ht="30" hidden="1" x14ac:dyDescent="0.25">
      <c r="A384" s="3">
        <v>9786057690906</v>
      </c>
      <c r="B384" s="4" t="s">
        <v>487</v>
      </c>
      <c r="C384" s="4"/>
      <c r="D384" s="4">
        <v>1617</v>
      </c>
      <c r="E384" s="4">
        <v>120</v>
      </c>
      <c r="F384" s="4">
        <v>138</v>
      </c>
      <c r="G384" s="5"/>
      <c r="H384" s="4">
        <v>0</v>
      </c>
      <c r="I384" s="6">
        <v>45201</v>
      </c>
      <c r="J384" s="4" t="s">
        <v>33</v>
      </c>
      <c r="K384" s="7">
        <v>43943.459780092591</v>
      </c>
    </row>
    <row r="385" spans="1:11" ht="30" hidden="1" x14ac:dyDescent="0.25">
      <c r="A385" s="3">
        <v>9786057690890</v>
      </c>
      <c r="B385" s="4" t="s">
        <v>488</v>
      </c>
      <c r="C385" s="4"/>
      <c r="D385" s="4">
        <v>2017</v>
      </c>
      <c r="E385" s="4">
        <v>120</v>
      </c>
      <c r="F385" s="4">
        <v>138</v>
      </c>
      <c r="G385" s="5"/>
      <c r="H385" s="4">
        <v>0</v>
      </c>
      <c r="I385" s="6">
        <v>45201</v>
      </c>
      <c r="J385" s="4" t="s">
        <v>33</v>
      </c>
      <c r="K385" s="7">
        <v>43943.457071759258</v>
      </c>
    </row>
    <row r="386" spans="1:11" x14ac:dyDescent="0.25">
      <c r="A386" s="3">
        <v>9786057690982</v>
      </c>
      <c r="B386" s="4" t="s">
        <v>394</v>
      </c>
      <c r="C386" s="4" t="s">
        <v>378</v>
      </c>
      <c r="D386" s="4">
        <v>2378</v>
      </c>
      <c r="E386" s="4">
        <v>160</v>
      </c>
      <c r="F386" s="4">
        <v>189</v>
      </c>
      <c r="G386" s="5">
        <v>239</v>
      </c>
      <c r="H386" s="4">
        <v>0</v>
      </c>
      <c r="I386" s="6">
        <v>45201</v>
      </c>
      <c r="J386" s="4" t="s">
        <v>33</v>
      </c>
      <c r="K386" s="7">
        <v>43990.564131944448</v>
      </c>
    </row>
    <row r="387" spans="1:11" ht="30" x14ac:dyDescent="0.25">
      <c r="A387" s="3">
        <v>9786257124966</v>
      </c>
      <c r="B387" s="4" t="s">
        <v>395</v>
      </c>
      <c r="C387" s="4" t="s">
        <v>396</v>
      </c>
      <c r="D387" s="4">
        <v>149</v>
      </c>
      <c r="E387" s="4">
        <v>160</v>
      </c>
      <c r="F387" s="4">
        <v>189</v>
      </c>
      <c r="G387" s="5">
        <v>239</v>
      </c>
      <c r="H387" s="4">
        <v>164</v>
      </c>
      <c r="I387" s="6">
        <v>45201</v>
      </c>
      <c r="J387" s="4" t="s">
        <v>33</v>
      </c>
      <c r="K387" s="7">
        <v>44279.487002314818</v>
      </c>
    </row>
    <row r="388" spans="1:11" x14ac:dyDescent="0.25">
      <c r="A388" s="3">
        <v>9786257124324</v>
      </c>
      <c r="B388" s="4" t="s">
        <v>187</v>
      </c>
      <c r="C388" s="4" t="s">
        <v>188</v>
      </c>
      <c r="D388" s="4">
        <v>1693</v>
      </c>
      <c r="E388" s="4">
        <v>160</v>
      </c>
      <c r="F388" s="4">
        <v>189</v>
      </c>
      <c r="G388" s="5">
        <v>239</v>
      </c>
      <c r="H388" s="4">
        <v>128</v>
      </c>
      <c r="I388" s="6">
        <v>45201</v>
      </c>
      <c r="J388" s="4" t="s">
        <v>33</v>
      </c>
      <c r="K388" s="7">
        <v>44071.740787037037</v>
      </c>
    </row>
    <row r="389" spans="1:11" x14ac:dyDescent="0.25">
      <c r="A389" s="3">
        <v>9786257124331</v>
      </c>
      <c r="B389" s="4" t="s">
        <v>189</v>
      </c>
      <c r="C389" s="4" t="s">
        <v>188</v>
      </c>
      <c r="D389" s="4">
        <v>1984</v>
      </c>
      <c r="E389" s="4">
        <v>160</v>
      </c>
      <c r="F389" s="4">
        <v>189</v>
      </c>
      <c r="G389" s="5">
        <v>239</v>
      </c>
      <c r="H389" s="4">
        <v>128</v>
      </c>
      <c r="I389" s="6">
        <v>45201</v>
      </c>
      <c r="J389" s="4" t="s">
        <v>33</v>
      </c>
      <c r="K389" s="7">
        <v>44071.74009259259</v>
      </c>
    </row>
    <row r="390" spans="1:11" x14ac:dyDescent="0.25">
      <c r="A390" s="3">
        <v>9786257124928</v>
      </c>
      <c r="B390" s="4" t="s">
        <v>31</v>
      </c>
      <c r="C390" s="4" t="s">
        <v>32</v>
      </c>
      <c r="D390" s="4">
        <v>466</v>
      </c>
      <c r="E390" s="4">
        <v>125</v>
      </c>
      <c r="F390" s="4">
        <v>145</v>
      </c>
      <c r="G390" s="5">
        <v>179</v>
      </c>
      <c r="H390" s="4">
        <v>264</v>
      </c>
      <c r="I390" s="6">
        <v>45201</v>
      </c>
      <c r="J390" s="4" t="s">
        <v>33</v>
      </c>
      <c r="K390" s="7">
        <v>44279.479502314818</v>
      </c>
    </row>
    <row r="391" spans="1:11" x14ac:dyDescent="0.25">
      <c r="A391" s="3">
        <v>9786052162705</v>
      </c>
      <c r="B391" s="4" t="s">
        <v>457</v>
      </c>
      <c r="C391" s="4"/>
      <c r="D391" s="4">
        <v>199</v>
      </c>
      <c r="E391" s="4">
        <v>150</v>
      </c>
      <c r="F391" s="4">
        <v>250</v>
      </c>
      <c r="G391" s="5">
        <v>299</v>
      </c>
      <c r="H391" s="4">
        <v>16</v>
      </c>
      <c r="I391" s="6">
        <v>45159</v>
      </c>
      <c r="J391" s="4" t="s">
        <v>33</v>
      </c>
      <c r="K391" s="7">
        <v>43297.389780092592</v>
      </c>
    </row>
    <row r="392" spans="1:11" x14ac:dyDescent="0.25">
      <c r="A392" s="3">
        <v>9786052162729</v>
      </c>
      <c r="B392" s="4" t="s">
        <v>458</v>
      </c>
      <c r="C392" s="4"/>
      <c r="D392" s="4">
        <v>199</v>
      </c>
      <c r="E392" s="4">
        <v>150</v>
      </c>
      <c r="F392" s="4">
        <v>250</v>
      </c>
      <c r="G392" s="5">
        <v>299</v>
      </c>
      <c r="H392" s="4">
        <v>16</v>
      </c>
      <c r="I392" s="6">
        <v>45159</v>
      </c>
      <c r="J392" s="4" t="s">
        <v>33</v>
      </c>
      <c r="K392" s="7">
        <v>43297.403333333335</v>
      </c>
    </row>
    <row r="393" spans="1:11" x14ac:dyDescent="0.25">
      <c r="A393" s="3">
        <v>9786052162736</v>
      </c>
      <c r="B393" s="4" t="s">
        <v>459</v>
      </c>
      <c r="C393" s="4"/>
      <c r="D393" s="4">
        <v>199</v>
      </c>
      <c r="E393" s="4">
        <v>150</v>
      </c>
      <c r="F393" s="4">
        <v>250</v>
      </c>
      <c r="G393" s="5">
        <v>299</v>
      </c>
      <c r="H393" s="4">
        <v>16</v>
      </c>
      <c r="I393" s="6">
        <v>45159</v>
      </c>
      <c r="J393" s="4" t="s">
        <v>33</v>
      </c>
      <c r="K393" s="7">
        <v>43297.405810185184</v>
      </c>
    </row>
    <row r="394" spans="1:11" x14ac:dyDescent="0.25">
      <c r="A394" s="3">
        <v>9786052162712</v>
      </c>
      <c r="B394" s="4" t="s">
        <v>460</v>
      </c>
      <c r="C394" s="4"/>
      <c r="D394" s="4">
        <v>200</v>
      </c>
      <c r="E394" s="4">
        <v>150</v>
      </c>
      <c r="F394" s="4">
        <v>250</v>
      </c>
      <c r="G394" s="5">
        <v>299</v>
      </c>
      <c r="H394" s="4">
        <v>16</v>
      </c>
      <c r="I394" s="6">
        <v>45159</v>
      </c>
      <c r="J394" s="4" t="s">
        <v>33</v>
      </c>
      <c r="K394" s="7">
        <v>43297.393449074072</v>
      </c>
    </row>
    <row r="395" spans="1:11" x14ac:dyDescent="0.25">
      <c r="A395" s="3">
        <v>9786052162699</v>
      </c>
      <c r="B395" s="4" t="s">
        <v>500</v>
      </c>
      <c r="C395" s="4"/>
      <c r="D395" s="4">
        <v>15157</v>
      </c>
      <c r="E395" s="4">
        <v>25</v>
      </c>
      <c r="F395" s="4">
        <v>250</v>
      </c>
      <c r="G395" s="5">
        <v>299</v>
      </c>
      <c r="H395" s="4">
        <v>0</v>
      </c>
      <c r="I395" s="6">
        <v>45162</v>
      </c>
      <c r="J395" s="4" t="s">
        <v>33</v>
      </c>
      <c r="K395" s="7">
        <v>43308.640219907407</v>
      </c>
    </row>
    <row r="396" spans="1:11" x14ac:dyDescent="0.25">
      <c r="A396" s="3">
        <v>9786257124683</v>
      </c>
      <c r="B396" s="4" t="s">
        <v>419</v>
      </c>
      <c r="C396" s="4" t="s">
        <v>417</v>
      </c>
      <c r="D396" s="4">
        <v>4433</v>
      </c>
      <c r="E396" s="4">
        <v>89</v>
      </c>
      <c r="F396" s="4">
        <v>120</v>
      </c>
      <c r="G396" s="5">
        <v>150</v>
      </c>
      <c r="H396" s="4">
        <v>0</v>
      </c>
      <c r="I396" s="6">
        <v>45110</v>
      </c>
      <c r="J396" s="4" t="s">
        <v>33</v>
      </c>
      <c r="K396" s="7">
        <v>44221.500034722223</v>
      </c>
    </row>
    <row r="397" spans="1:11" x14ac:dyDescent="0.25">
      <c r="A397" s="3">
        <v>9786257124638</v>
      </c>
      <c r="B397" s="4" t="s">
        <v>420</v>
      </c>
      <c r="C397" s="4" t="s">
        <v>417</v>
      </c>
      <c r="D397" s="4">
        <v>4818</v>
      </c>
      <c r="E397" s="4">
        <v>89</v>
      </c>
      <c r="F397" s="4">
        <v>120</v>
      </c>
      <c r="G397" s="5">
        <v>150</v>
      </c>
      <c r="H397" s="4">
        <v>0</v>
      </c>
      <c r="I397" s="6">
        <v>45110</v>
      </c>
      <c r="J397" s="4" t="s">
        <v>33</v>
      </c>
      <c r="K397" s="7">
        <v>44221.500868055555</v>
      </c>
    </row>
    <row r="398" spans="1:11" x14ac:dyDescent="0.25">
      <c r="A398" s="3">
        <v>9786257124645</v>
      </c>
      <c r="B398" s="4" t="s">
        <v>421</v>
      </c>
      <c r="C398" s="4" t="s">
        <v>417</v>
      </c>
      <c r="D398" s="4">
        <v>5052</v>
      </c>
      <c r="E398" s="4">
        <v>89</v>
      </c>
      <c r="F398" s="4">
        <v>120</v>
      </c>
      <c r="G398" s="5">
        <v>150</v>
      </c>
      <c r="H398" s="4">
        <v>0</v>
      </c>
      <c r="I398" s="6">
        <v>45110</v>
      </c>
      <c r="J398" s="4" t="s">
        <v>33</v>
      </c>
      <c r="K398" s="7">
        <v>44221.501168981478</v>
      </c>
    </row>
    <row r="399" spans="1:11" x14ac:dyDescent="0.25">
      <c r="A399" s="3">
        <v>9786257124676</v>
      </c>
      <c r="B399" s="4" t="s">
        <v>422</v>
      </c>
      <c r="C399" s="4" t="s">
        <v>417</v>
      </c>
      <c r="D399" s="4">
        <v>5168</v>
      </c>
      <c r="E399" s="4">
        <v>89</v>
      </c>
      <c r="F399" s="4">
        <v>120</v>
      </c>
      <c r="G399" s="5">
        <v>150</v>
      </c>
      <c r="H399" s="4">
        <v>0</v>
      </c>
      <c r="I399" s="6">
        <v>45110</v>
      </c>
      <c r="J399" s="4" t="s">
        <v>33</v>
      </c>
      <c r="K399" s="7">
        <v>44221.501840277779</v>
      </c>
    </row>
    <row r="400" spans="1:11" x14ac:dyDescent="0.25">
      <c r="A400" s="3">
        <v>9786257124669</v>
      </c>
      <c r="B400" s="4" t="s">
        <v>423</v>
      </c>
      <c r="C400" s="4" t="s">
        <v>417</v>
      </c>
      <c r="D400" s="4">
        <v>5231</v>
      </c>
      <c r="E400" s="4">
        <v>89</v>
      </c>
      <c r="F400" s="4">
        <v>120</v>
      </c>
      <c r="G400" s="5">
        <v>150</v>
      </c>
      <c r="H400" s="4">
        <v>0</v>
      </c>
      <c r="I400" s="6">
        <v>45110</v>
      </c>
      <c r="J400" s="4" t="s">
        <v>33</v>
      </c>
      <c r="K400" s="7">
        <v>44221.501516203702</v>
      </c>
    </row>
    <row r="401" spans="1:11" x14ac:dyDescent="0.25">
      <c r="A401" s="3">
        <v>9786257124652</v>
      </c>
      <c r="B401" s="4" t="s">
        <v>424</v>
      </c>
      <c r="C401" s="4" t="s">
        <v>417</v>
      </c>
      <c r="D401" s="4">
        <v>5404</v>
      </c>
      <c r="E401" s="4">
        <v>89</v>
      </c>
      <c r="F401" s="4">
        <v>120</v>
      </c>
      <c r="G401" s="5">
        <v>150</v>
      </c>
      <c r="H401" s="4">
        <v>0</v>
      </c>
      <c r="I401" s="6">
        <v>45110</v>
      </c>
      <c r="J401" s="4" t="s">
        <v>33</v>
      </c>
      <c r="K401" s="7">
        <v>44221.500543981485</v>
      </c>
    </row>
    <row r="402" spans="1:11" x14ac:dyDescent="0.25">
      <c r="A402" s="3">
        <v>9786258089974</v>
      </c>
      <c r="B402" s="4" t="s">
        <v>425</v>
      </c>
      <c r="C402" s="4" t="s">
        <v>417</v>
      </c>
      <c r="D402" s="4">
        <v>5787</v>
      </c>
      <c r="E402" s="4">
        <v>89</v>
      </c>
      <c r="F402" s="4">
        <v>120</v>
      </c>
      <c r="G402" s="5">
        <v>150</v>
      </c>
      <c r="H402" s="4">
        <v>20</v>
      </c>
      <c r="I402" s="6">
        <v>45110</v>
      </c>
      <c r="J402" s="4" t="s">
        <v>33</v>
      </c>
      <c r="K402" s="7">
        <v>44942.580578703702</v>
      </c>
    </row>
    <row r="403" spans="1:11" x14ac:dyDescent="0.25">
      <c r="A403" s="3">
        <v>9786258089981</v>
      </c>
      <c r="B403" s="4" t="s">
        <v>426</v>
      </c>
      <c r="C403" s="4" t="s">
        <v>417</v>
      </c>
      <c r="D403" s="4">
        <v>19779</v>
      </c>
      <c r="E403" s="4">
        <v>89</v>
      </c>
      <c r="F403" s="4">
        <v>120</v>
      </c>
      <c r="G403" s="5">
        <v>150</v>
      </c>
      <c r="H403" s="4">
        <v>20</v>
      </c>
      <c r="I403" s="6">
        <v>45110</v>
      </c>
      <c r="J403" s="4" t="s">
        <v>33</v>
      </c>
      <c r="K403" s="7">
        <v>44942.583298611113</v>
      </c>
    </row>
    <row r="404" spans="1:11" x14ac:dyDescent="0.25">
      <c r="A404" s="3">
        <v>9786256397965</v>
      </c>
      <c r="B404" s="4" t="s">
        <v>485</v>
      </c>
      <c r="C404" s="4"/>
      <c r="D404" s="4">
        <v>1365</v>
      </c>
      <c r="E404" s="4"/>
      <c r="F404" s="4">
        <v>99</v>
      </c>
      <c r="G404" s="5">
        <v>125</v>
      </c>
      <c r="H404" s="4">
        <v>16</v>
      </c>
      <c r="I404" s="6">
        <v>45209</v>
      </c>
      <c r="J404" s="4" t="s">
        <v>33</v>
      </c>
      <c r="K404" s="7">
        <v>45209.495196759257</v>
      </c>
    </row>
    <row r="405" spans="1:11" x14ac:dyDescent="0.25">
      <c r="A405" s="3">
        <v>9786256397972</v>
      </c>
      <c r="B405" s="4" t="s">
        <v>499</v>
      </c>
      <c r="C405" s="4"/>
      <c r="D405" s="4">
        <v>9815</v>
      </c>
      <c r="E405" s="4"/>
      <c r="F405" s="4">
        <v>99</v>
      </c>
      <c r="G405" s="5">
        <v>125</v>
      </c>
      <c r="H405" s="4">
        <v>16</v>
      </c>
      <c r="I405" s="6">
        <v>45209</v>
      </c>
      <c r="J405" s="4" t="s">
        <v>33</v>
      </c>
      <c r="K405" s="7">
        <v>45209.491851851853</v>
      </c>
    </row>
    <row r="406" spans="1:11" x14ac:dyDescent="0.25">
      <c r="A406" s="3">
        <v>9786256397941</v>
      </c>
      <c r="B406" s="4" t="s">
        <v>416</v>
      </c>
      <c r="C406" s="4" t="s">
        <v>417</v>
      </c>
      <c r="D406" s="4">
        <v>1357</v>
      </c>
      <c r="E406" s="4"/>
      <c r="F406" s="4">
        <v>99</v>
      </c>
      <c r="G406" s="5">
        <v>125</v>
      </c>
      <c r="H406" s="4">
        <v>16</v>
      </c>
      <c r="I406" s="6">
        <v>45209</v>
      </c>
      <c r="J406" s="4" t="s">
        <v>33</v>
      </c>
      <c r="K406" s="7">
        <v>45209.489340277774</v>
      </c>
    </row>
    <row r="407" spans="1:11" x14ac:dyDescent="0.25">
      <c r="A407" s="3">
        <v>9786256397958</v>
      </c>
      <c r="B407" s="4" t="s">
        <v>418</v>
      </c>
      <c r="C407" s="4" t="s">
        <v>417</v>
      </c>
      <c r="D407" s="4">
        <v>1362</v>
      </c>
      <c r="E407" s="4"/>
      <c r="F407" s="4">
        <v>99</v>
      </c>
      <c r="G407" s="5">
        <v>125</v>
      </c>
      <c r="H407" s="4">
        <v>16</v>
      </c>
      <c r="I407" s="6">
        <v>45209</v>
      </c>
      <c r="J407" s="4" t="s">
        <v>33</v>
      </c>
      <c r="K407" s="7">
        <v>45209.482361111113</v>
      </c>
    </row>
    <row r="408" spans="1:11" x14ac:dyDescent="0.25">
      <c r="A408" s="3">
        <v>9786052162842</v>
      </c>
      <c r="B408" s="4" t="s">
        <v>430</v>
      </c>
      <c r="C408" s="4"/>
      <c r="D408" s="4">
        <v>0</v>
      </c>
      <c r="E408" s="4">
        <v>29</v>
      </c>
      <c r="F408" s="4">
        <v>39</v>
      </c>
      <c r="G408" s="5">
        <v>49</v>
      </c>
      <c r="H408" s="4">
        <v>16</v>
      </c>
      <c r="I408" s="6">
        <v>45201</v>
      </c>
      <c r="J408" s="4" t="s">
        <v>33</v>
      </c>
      <c r="K408" s="7">
        <v>43346.387013888889</v>
      </c>
    </row>
    <row r="409" spans="1:11" x14ac:dyDescent="0.25">
      <c r="A409" s="3">
        <v>9786052162859</v>
      </c>
      <c r="B409" s="4" t="s">
        <v>431</v>
      </c>
      <c r="C409" s="4"/>
      <c r="D409" s="4">
        <v>0</v>
      </c>
      <c r="E409" s="4">
        <v>29</v>
      </c>
      <c r="F409" s="4">
        <v>39</v>
      </c>
      <c r="G409" s="5">
        <v>49</v>
      </c>
      <c r="H409" s="4">
        <v>160</v>
      </c>
      <c r="I409" s="6">
        <v>45201</v>
      </c>
      <c r="J409" s="4" t="s">
        <v>33</v>
      </c>
      <c r="K409" s="7">
        <v>43346.389699074076</v>
      </c>
    </row>
    <row r="410" spans="1:11" x14ac:dyDescent="0.25">
      <c r="A410" s="3">
        <v>9786052162873</v>
      </c>
      <c r="B410" s="4" t="s">
        <v>432</v>
      </c>
      <c r="C410" s="4"/>
      <c r="D410" s="4">
        <v>0</v>
      </c>
      <c r="E410" s="4">
        <v>29</v>
      </c>
      <c r="F410" s="4">
        <v>39</v>
      </c>
      <c r="G410" s="5">
        <v>49</v>
      </c>
      <c r="H410" s="4">
        <v>16</v>
      </c>
      <c r="I410" s="6">
        <v>45201</v>
      </c>
      <c r="J410" s="4" t="s">
        <v>33</v>
      </c>
      <c r="K410" s="7">
        <v>43346.39403935185</v>
      </c>
    </row>
    <row r="411" spans="1:11" x14ac:dyDescent="0.25">
      <c r="A411" s="3">
        <v>9786052162866</v>
      </c>
      <c r="B411" s="4" t="s">
        <v>433</v>
      </c>
      <c r="C411" s="4"/>
      <c r="D411" s="4">
        <v>2</v>
      </c>
      <c r="E411" s="4">
        <v>29</v>
      </c>
      <c r="F411" s="4">
        <v>39</v>
      </c>
      <c r="G411" s="5">
        <v>49</v>
      </c>
      <c r="H411" s="4">
        <v>160</v>
      </c>
      <c r="I411" s="6">
        <v>45201</v>
      </c>
      <c r="J411" s="4" t="s">
        <v>33</v>
      </c>
      <c r="K411" s="7">
        <v>43346.392152777778</v>
      </c>
    </row>
    <row r="412" spans="1:11" x14ac:dyDescent="0.25">
      <c r="A412" s="3">
        <v>9786052162835</v>
      </c>
      <c r="B412" s="4" t="s">
        <v>878</v>
      </c>
      <c r="C412" s="4"/>
      <c r="D412" s="4">
        <v>1531</v>
      </c>
      <c r="E412" s="4">
        <v>29</v>
      </c>
      <c r="F412" s="4">
        <v>39</v>
      </c>
      <c r="G412" s="5">
        <v>49</v>
      </c>
      <c r="H412" s="4">
        <v>0</v>
      </c>
      <c r="I412" s="6">
        <v>45201</v>
      </c>
      <c r="J412" s="4"/>
      <c r="K412" s="7">
        <v>43348.458749999998</v>
      </c>
    </row>
    <row r="413" spans="1:11" x14ac:dyDescent="0.25">
      <c r="A413" s="3">
        <v>9789994522361</v>
      </c>
      <c r="B413" s="4" t="s">
        <v>890</v>
      </c>
      <c r="C413" s="4"/>
      <c r="D413" s="4"/>
      <c r="E413" s="4">
        <v>116</v>
      </c>
      <c r="F413" s="4">
        <v>156</v>
      </c>
      <c r="G413" s="5">
        <v>196</v>
      </c>
      <c r="H413" s="4">
        <v>0</v>
      </c>
      <c r="I413" s="6">
        <v>45201</v>
      </c>
      <c r="J413" s="4"/>
      <c r="K413" s="7">
        <v>43420.371863425928</v>
      </c>
    </row>
    <row r="414" spans="1:11" x14ac:dyDescent="0.25">
      <c r="A414" s="3">
        <v>9786059442886</v>
      </c>
      <c r="B414" s="4" t="s">
        <v>175</v>
      </c>
      <c r="C414" s="4" t="s">
        <v>172</v>
      </c>
      <c r="D414" s="4">
        <v>46</v>
      </c>
      <c r="E414" s="4">
        <v>75</v>
      </c>
      <c r="F414" s="4">
        <v>99</v>
      </c>
      <c r="G414" s="5">
        <v>125</v>
      </c>
      <c r="H414" s="4">
        <v>0</v>
      </c>
      <c r="I414" s="6">
        <v>45201</v>
      </c>
      <c r="J414" s="4" t="s">
        <v>33</v>
      </c>
      <c r="K414" s="7">
        <v>42895.616053240738</v>
      </c>
    </row>
    <row r="415" spans="1:11" x14ac:dyDescent="0.25">
      <c r="A415" s="3">
        <v>9786059442879</v>
      </c>
      <c r="B415" s="4" t="s">
        <v>176</v>
      </c>
      <c r="C415" s="4" t="s">
        <v>172</v>
      </c>
      <c r="D415" s="4">
        <v>48</v>
      </c>
      <c r="E415" s="4">
        <v>75</v>
      </c>
      <c r="F415" s="4">
        <v>99</v>
      </c>
      <c r="G415" s="5">
        <v>125</v>
      </c>
      <c r="H415" s="4">
        <v>0</v>
      </c>
      <c r="I415" s="6">
        <v>45201</v>
      </c>
      <c r="J415" s="4" t="s">
        <v>33</v>
      </c>
      <c r="K415" s="7">
        <v>42895.616736111115</v>
      </c>
    </row>
    <row r="416" spans="1:11" x14ac:dyDescent="0.25">
      <c r="A416" s="3">
        <v>9786052041291</v>
      </c>
      <c r="B416" s="4" t="s">
        <v>436</v>
      </c>
      <c r="C416" s="4"/>
      <c r="D416" s="4">
        <v>50</v>
      </c>
      <c r="E416" s="4">
        <v>75</v>
      </c>
      <c r="F416" s="4">
        <v>99</v>
      </c>
      <c r="G416" s="5">
        <v>125</v>
      </c>
      <c r="H416" s="4">
        <v>0</v>
      </c>
      <c r="I416" s="6">
        <v>45201</v>
      </c>
      <c r="J416" s="4" t="s">
        <v>33</v>
      </c>
      <c r="K416" s="7">
        <v>43004.400937500002</v>
      </c>
    </row>
    <row r="417" spans="1:11" x14ac:dyDescent="0.25">
      <c r="A417" s="3">
        <v>9786052041307</v>
      </c>
      <c r="B417" s="4" t="s">
        <v>437</v>
      </c>
      <c r="C417" s="4"/>
      <c r="D417" s="4">
        <v>50</v>
      </c>
      <c r="E417" s="4">
        <v>75</v>
      </c>
      <c r="F417" s="4">
        <v>99</v>
      </c>
      <c r="G417" s="5">
        <v>125</v>
      </c>
      <c r="H417" s="4">
        <v>0</v>
      </c>
      <c r="I417" s="6">
        <v>45201</v>
      </c>
      <c r="J417" s="4" t="s">
        <v>33</v>
      </c>
      <c r="K417" s="7">
        <v>43004.40148148148</v>
      </c>
    </row>
    <row r="418" spans="1:11" x14ac:dyDescent="0.25">
      <c r="A418" s="3">
        <v>9786059864992</v>
      </c>
      <c r="B418" s="4" t="s">
        <v>434</v>
      </c>
      <c r="C418" s="4"/>
      <c r="D418" s="4">
        <v>5</v>
      </c>
      <c r="E418" s="4">
        <v>25</v>
      </c>
      <c r="F418" s="4">
        <v>32</v>
      </c>
      <c r="G418" s="5">
        <v>40</v>
      </c>
      <c r="H418" s="4">
        <v>0</v>
      </c>
      <c r="I418" s="6">
        <v>45201</v>
      </c>
      <c r="J418" s="4" t="s">
        <v>33</v>
      </c>
      <c r="K418" s="7">
        <v>42895.613055555557</v>
      </c>
    </row>
    <row r="419" spans="1:11" x14ac:dyDescent="0.25">
      <c r="A419" s="3">
        <v>9786059864985</v>
      </c>
      <c r="B419" s="4" t="s">
        <v>435</v>
      </c>
      <c r="C419" s="4"/>
      <c r="D419" s="4">
        <v>9</v>
      </c>
      <c r="E419" s="4">
        <v>25</v>
      </c>
      <c r="F419" s="4">
        <v>32</v>
      </c>
      <c r="G419" s="5">
        <v>40</v>
      </c>
      <c r="H419" s="4">
        <v>0</v>
      </c>
      <c r="I419" s="6">
        <v>45201</v>
      </c>
      <c r="J419" s="4" t="s">
        <v>33</v>
      </c>
      <c r="K419" s="7">
        <v>42895.61246527778</v>
      </c>
    </row>
    <row r="420" spans="1:11" x14ac:dyDescent="0.25">
      <c r="A420" s="3">
        <v>9786059442824</v>
      </c>
      <c r="B420" s="4" t="s">
        <v>438</v>
      </c>
      <c r="C420" s="4"/>
      <c r="D420" s="4">
        <v>52</v>
      </c>
      <c r="E420" s="4">
        <v>25</v>
      </c>
      <c r="F420" s="4">
        <v>32</v>
      </c>
      <c r="G420" s="5">
        <v>40</v>
      </c>
      <c r="H420" s="4">
        <v>0</v>
      </c>
      <c r="I420" s="6">
        <v>45201</v>
      </c>
      <c r="J420" s="4" t="s">
        <v>33</v>
      </c>
      <c r="K420" s="7">
        <v>42895.611956018518</v>
      </c>
    </row>
    <row r="421" spans="1:11" x14ac:dyDescent="0.25">
      <c r="A421" s="3">
        <v>9786059442800</v>
      </c>
      <c r="B421" s="4" t="s">
        <v>439</v>
      </c>
      <c r="C421" s="4"/>
      <c r="D421" s="4">
        <v>54</v>
      </c>
      <c r="E421" s="4">
        <v>25</v>
      </c>
      <c r="F421" s="4">
        <v>32</v>
      </c>
      <c r="G421" s="5">
        <v>40</v>
      </c>
      <c r="H421" s="4">
        <v>0</v>
      </c>
      <c r="I421" s="6">
        <v>45201</v>
      </c>
      <c r="J421" s="4" t="s">
        <v>33</v>
      </c>
      <c r="K421" s="7">
        <v>42895.610833333332</v>
      </c>
    </row>
    <row r="422" spans="1:11" x14ac:dyDescent="0.25">
      <c r="A422" s="3">
        <v>9786059442831</v>
      </c>
      <c r="B422" s="4" t="s">
        <v>440</v>
      </c>
      <c r="C422" s="4"/>
      <c r="D422" s="4">
        <v>54</v>
      </c>
      <c r="E422" s="4">
        <v>25</v>
      </c>
      <c r="F422" s="4">
        <v>32</v>
      </c>
      <c r="G422" s="5">
        <v>40</v>
      </c>
      <c r="H422" s="4">
        <v>0</v>
      </c>
      <c r="I422" s="6">
        <v>45201</v>
      </c>
      <c r="J422" s="4" t="s">
        <v>33</v>
      </c>
      <c r="K422" s="7">
        <v>42895.613553240742</v>
      </c>
    </row>
    <row r="423" spans="1:11" x14ac:dyDescent="0.25">
      <c r="A423" s="3">
        <v>9786059442848</v>
      </c>
      <c r="B423" s="4" t="s">
        <v>441</v>
      </c>
      <c r="C423" s="4"/>
      <c r="D423" s="4">
        <v>55</v>
      </c>
      <c r="E423" s="4">
        <v>25</v>
      </c>
      <c r="F423" s="4">
        <v>32</v>
      </c>
      <c r="G423" s="5">
        <v>40</v>
      </c>
      <c r="H423" s="4">
        <v>0</v>
      </c>
      <c r="I423" s="6">
        <v>45201</v>
      </c>
      <c r="J423" s="4" t="s">
        <v>33</v>
      </c>
      <c r="K423" s="7">
        <v>42895.61409722222</v>
      </c>
    </row>
    <row r="424" spans="1:11" x14ac:dyDescent="0.25">
      <c r="A424" s="3">
        <v>9786059442855</v>
      </c>
      <c r="B424" s="4" t="s">
        <v>442</v>
      </c>
      <c r="C424" s="4"/>
      <c r="D424" s="4">
        <v>56</v>
      </c>
      <c r="E424" s="4">
        <v>25</v>
      </c>
      <c r="F424" s="4">
        <v>32</v>
      </c>
      <c r="G424" s="5">
        <v>40</v>
      </c>
      <c r="H424" s="4">
        <v>0</v>
      </c>
      <c r="I424" s="6">
        <v>45201</v>
      </c>
      <c r="J424" s="4" t="s">
        <v>33</v>
      </c>
      <c r="K424" s="7">
        <v>42895.61519675926</v>
      </c>
    </row>
    <row r="425" spans="1:11" x14ac:dyDescent="0.25">
      <c r="A425" s="3">
        <v>9786059442794</v>
      </c>
      <c r="B425" s="4" t="s">
        <v>443</v>
      </c>
      <c r="C425" s="4"/>
      <c r="D425" s="4">
        <v>58</v>
      </c>
      <c r="E425" s="4">
        <v>25</v>
      </c>
      <c r="F425" s="4">
        <v>32</v>
      </c>
      <c r="G425" s="5">
        <v>40</v>
      </c>
      <c r="H425" s="4">
        <v>0</v>
      </c>
      <c r="I425" s="6">
        <v>45201</v>
      </c>
      <c r="J425" s="4" t="s">
        <v>33</v>
      </c>
      <c r="K425" s="7">
        <v>42895.610023148147</v>
      </c>
    </row>
    <row r="426" spans="1:11" x14ac:dyDescent="0.25">
      <c r="A426" s="3">
        <v>9786059442817</v>
      </c>
      <c r="B426" s="4" t="s">
        <v>444</v>
      </c>
      <c r="C426" s="4"/>
      <c r="D426" s="4">
        <v>58</v>
      </c>
      <c r="E426" s="4">
        <v>25</v>
      </c>
      <c r="F426" s="4">
        <v>32</v>
      </c>
      <c r="G426" s="5">
        <v>40</v>
      </c>
      <c r="H426" s="4">
        <v>0</v>
      </c>
      <c r="I426" s="6">
        <v>45201</v>
      </c>
      <c r="J426" s="4" t="s">
        <v>33</v>
      </c>
      <c r="K426" s="7">
        <v>42895.611435185187</v>
      </c>
    </row>
    <row r="427" spans="1:11" x14ac:dyDescent="0.25">
      <c r="A427" s="3">
        <v>9786059442787</v>
      </c>
      <c r="B427" s="4" t="s">
        <v>445</v>
      </c>
      <c r="C427" s="4"/>
      <c r="D427" s="4">
        <v>60</v>
      </c>
      <c r="E427" s="4">
        <v>25</v>
      </c>
      <c r="F427" s="4">
        <v>32</v>
      </c>
      <c r="G427" s="5">
        <v>40</v>
      </c>
      <c r="H427" s="4">
        <v>16</v>
      </c>
      <c r="I427" s="6">
        <v>45201</v>
      </c>
      <c r="J427" s="4" t="s">
        <v>33</v>
      </c>
      <c r="K427" s="7">
        <v>42895.528182870374</v>
      </c>
    </row>
    <row r="428" spans="1:11" x14ac:dyDescent="0.25">
      <c r="A428" s="3">
        <v>9786059442770</v>
      </c>
      <c r="B428" s="4" t="s">
        <v>885</v>
      </c>
      <c r="C428" s="4"/>
      <c r="D428" s="4">
        <v>6334</v>
      </c>
      <c r="E428" s="4">
        <v>25</v>
      </c>
      <c r="F428" s="4">
        <v>32</v>
      </c>
      <c r="G428" s="5">
        <v>40</v>
      </c>
      <c r="H428" s="4">
        <v>0</v>
      </c>
      <c r="I428" s="6">
        <v>45201</v>
      </c>
      <c r="J428" s="4"/>
      <c r="K428" s="7">
        <v>42895.619259259256</v>
      </c>
    </row>
    <row r="429" spans="1:11" x14ac:dyDescent="0.25">
      <c r="A429" s="3">
        <v>9786052041239</v>
      </c>
      <c r="B429" s="4" t="s">
        <v>448</v>
      </c>
      <c r="C429" s="4"/>
      <c r="D429" s="4">
        <v>96</v>
      </c>
      <c r="E429" s="4">
        <v>75</v>
      </c>
      <c r="F429" s="4">
        <v>86</v>
      </c>
      <c r="G429" s="5">
        <v>105</v>
      </c>
      <c r="H429" s="4">
        <v>0</v>
      </c>
      <c r="I429" s="6">
        <v>45201</v>
      </c>
      <c r="J429" s="4" t="s">
        <v>33</v>
      </c>
      <c r="K429" s="7">
        <v>42983.430254629631</v>
      </c>
    </row>
    <row r="430" spans="1:11" x14ac:dyDescent="0.25">
      <c r="A430" s="3">
        <v>9786052041253</v>
      </c>
      <c r="B430" s="4" t="s">
        <v>449</v>
      </c>
      <c r="C430" s="4"/>
      <c r="D430" s="4">
        <v>98</v>
      </c>
      <c r="E430" s="4">
        <v>75</v>
      </c>
      <c r="F430" s="4">
        <v>86</v>
      </c>
      <c r="G430" s="5">
        <v>105</v>
      </c>
      <c r="H430" s="4">
        <v>0</v>
      </c>
      <c r="I430" s="6">
        <v>45201</v>
      </c>
      <c r="J430" s="4" t="s">
        <v>33</v>
      </c>
      <c r="K430" s="7">
        <v>42983.430706018517</v>
      </c>
    </row>
    <row r="431" spans="1:11" x14ac:dyDescent="0.25">
      <c r="A431" s="3">
        <v>9786052041246</v>
      </c>
      <c r="B431" s="4" t="s">
        <v>450</v>
      </c>
      <c r="C431" s="4"/>
      <c r="D431" s="4">
        <v>99</v>
      </c>
      <c r="E431" s="4">
        <v>75</v>
      </c>
      <c r="F431" s="4">
        <v>86</v>
      </c>
      <c r="G431" s="5">
        <v>105</v>
      </c>
      <c r="H431" s="4">
        <v>0</v>
      </c>
      <c r="I431" s="6">
        <v>45201</v>
      </c>
      <c r="J431" s="4" t="s">
        <v>33</v>
      </c>
      <c r="K431" s="7">
        <v>42983.431087962963</v>
      </c>
    </row>
    <row r="432" spans="1:11" x14ac:dyDescent="0.25">
      <c r="A432" s="3">
        <v>9786052041260</v>
      </c>
      <c r="B432" s="4" t="s">
        <v>453</v>
      </c>
      <c r="C432" s="4"/>
      <c r="D432" s="4">
        <v>100</v>
      </c>
      <c r="E432" s="4">
        <v>75</v>
      </c>
      <c r="F432" s="4">
        <v>86</v>
      </c>
      <c r="G432" s="5">
        <v>105</v>
      </c>
      <c r="H432" s="4">
        <v>0</v>
      </c>
      <c r="I432" s="6">
        <v>45201</v>
      </c>
      <c r="J432" s="4" t="s">
        <v>33</v>
      </c>
      <c r="K432" s="7">
        <v>42983.429849537039</v>
      </c>
    </row>
    <row r="433" spans="1:11" x14ac:dyDescent="0.25">
      <c r="A433" s="3">
        <v>9786052041222</v>
      </c>
      <c r="B433" s="4" t="s">
        <v>481</v>
      </c>
      <c r="C433" s="4"/>
      <c r="D433" s="4">
        <v>1163</v>
      </c>
      <c r="E433" s="4">
        <v>75</v>
      </c>
      <c r="F433" s="4">
        <v>86</v>
      </c>
      <c r="G433" s="5">
        <v>105</v>
      </c>
      <c r="H433" s="4">
        <v>0</v>
      </c>
      <c r="I433" s="6">
        <v>45201</v>
      </c>
      <c r="J433" s="4" t="s">
        <v>33</v>
      </c>
      <c r="K433" s="7">
        <v>42983.431469907409</v>
      </c>
    </row>
    <row r="434" spans="1:11" x14ac:dyDescent="0.25">
      <c r="A434" s="3">
        <v>9786057690753</v>
      </c>
      <c r="B434" s="4" t="s">
        <v>446</v>
      </c>
      <c r="C434" s="4"/>
      <c r="D434" s="4">
        <v>61</v>
      </c>
      <c r="E434" s="4">
        <v>15</v>
      </c>
      <c r="F434" s="4">
        <v>35</v>
      </c>
      <c r="G434" s="5">
        <v>55</v>
      </c>
      <c r="H434" s="4">
        <v>16</v>
      </c>
      <c r="I434" s="6">
        <v>44816</v>
      </c>
      <c r="J434" s="4" t="s">
        <v>33</v>
      </c>
      <c r="K434" s="7">
        <v>43899.71665509259</v>
      </c>
    </row>
    <row r="435" spans="1:11" x14ac:dyDescent="0.25">
      <c r="A435" s="3">
        <v>9786257124027</v>
      </c>
      <c r="B435" s="4" t="s">
        <v>456</v>
      </c>
      <c r="C435" s="4"/>
      <c r="D435" s="4">
        <v>119</v>
      </c>
      <c r="E435" s="4">
        <v>35</v>
      </c>
      <c r="F435" s="4">
        <v>42</v>
      </c>
      <c r="G435" s="5">
        <v>55</v>
      </c>
      <c r="H435" s="4">
        <v>16</v>
      </c>
      <c r="I435" s="6">
        <v>45201</v>
      </c>
      <c r="J435" s="4" t="s">
        <v>33</v>
      </c>
      <c r="K435" s="7">
        <v>43992.716770833336</v>
      </c>
    </row>
    <row r="436" spans="1:11" x14ac:dyDescent="0.25">
      <c r="A436" s="3">
        <v>9786256397255</v>
      </c>
      <c r="B436" s="4" t="s">
        <v>43</v>
      </c>
      <c r="C436" s="4" t="s">
        <v>36</v>
      </c>
      <c r="D436" s="4">
        <v>1505</v>
      </c>
      <c r="E436" s="4">
        <v>35</v>
      </c>
      <c r="F436" s="4">
        <v>42</v>
      </c>
      <c r="G436" s="5">
        <v>55</v>
      </c>
      <c r="H436" s="4">
        <v>16</v>
      </c>
      <c r="I436" s="6">
        <v>45201</v>
      </c>
      <c r="J436" s="4" t="s">
        <v>33</v>
      </c>
      <c r="K436" s="7">
        <v>44998.518171296295</v>
      </c>
    </row>
    <row r="437" spans="1:11" x14ac:dyDescent="0.25">
      <c r="A437" s="3">
        <v>9786257124003</v>
      </c>
      <c r="B437" s="4" t="s">
        <v>447</v>
      </c>
      <c r="C437" s="4"/>
      <c r="D437" s="4">
        <v>85</v>
      </c>
      <c r="E437" s="4">
        <v>39</v>
      </c>
      <c r="F437" s="4">
        <v>45</v>
      </c>
      <c r="G437" s="5">
        <v>55</v>
      </c>
      <c r="H437" s="4">
        <v>24</v>
      </c>
      <c r="I437" s="6">
        <v>45201</v>
      </c>
      <c r="J437" s="4" t="s">
        <v>33</v>
      </c>
      <c r="K437" s="7">
        <v>43992.713553240741</v>
      </c>
    </row>
    <row r="438" spans="1:11" x14ac:dyDescent="0.25">
      <c r="A438" s="3">
        <v>9786257124010</v>
      </c>
      <c r="B438" s="4" t="s">
        <v>455</v>
      </c>
      <c r="C438" s="4"/>
      <c r="D438" s="4">
        <v>109</v>
      </c>
      <c r="E438" s="4">
        <v>39</v>
      </c>
      <c r="F438" s="4">
        <v>45</v>
      </c>
      <c r="G438" s="5">
        <v>105</v>
      </c>
      <c r="H438" s="4">
        <v>44</v>
      </c>
      <c r="I438" s="6">
        <v>45201</v>
      </c>
      <c r="J438" s="4" t="s">
        <v>33</v>
      </c>
      <c r="K438" s="7">
        <v>43992.719594907408</v>
      </c>
    </row>
    <row r="439" spans="1:11" x14ac:dyDescent="0.25">
      <c r="A439" s="3">
        <v>9786057690784</v>
      </c>
      <c r="B439" s="4" t="s">
        <v>466</v>
      </c>
      <c r="C439" s="4"/>
      <c r="D439" s="4">
        <v>370</v>
      </c>
      <c r="E439" s="4">
        <v>39</v>
      </c>
      <c r="F439" s="4">
        <v>45</v>
      </c>
      <c r="G439" s="5">
        <v>105</v>
      </c>
      <c r="H439" s="4">
        <v>22</v>
      </c>
      <c r="I439" s="6">
        <v>45201</v>
      </c>
      <c r="J439" s="4" t="s">
        <v>33</v>
      </c>
      <c r="K439" s="7">
        <v>43899.720914351848</v>
      </c>
    </row>
    <row r="440" spans="1:11" x14ac:dyDescent="0.25">
      <c r="A440" s="3">
        <v>9786057690777</v>
      </c>
      <c r="B440" s="4" t="s">
        <v>477</v>
      </c>
      <c r="C440" s="4"/>
      <c r="D440" s="4">
        <v>999</v>
      </c>
      <c r="E440" s="4">
        <v>39</v>
      </c>
      <c r="F440" s="4">
        <v>45</v>
      </c>
      <c r="G440" s="5">
        <v>105</v>
      </c>
      <c r="H440" s="4">
        <v>22</v>
      </c>
      <c r="I440" s="6">
        <v>45201</v>
      </c>
      <c r="J440" s="4" t="s">
        <v>33</v>
      </c>
      <c r="K440" s="7">
        <v>43899.721608796295</v>
      </c>
    </row>
    <row r="441" spans="1:11" x14ac:dyDescent="0.25">
      <c r="A441" s="3">
        <v>9786257371506</v>
      </c>
      <c r="B441" s="4" t="s">
        <v>479</v>
      </c>
      <c r="C441" s="4"/>
      <c r="D441" s="4">
        <v>1041</v>
      </c>
      <c r="E441" s="4">
        <v>39</v>
      </c>
      <c r="F441" s="4">
        <v>45</v>
      </c>
      <c r="G441" s="5">
        <v>105</v>
      </c>
      <c r="H441" s="4">
        <v>16</v>
      </c>
      <c r="I441" s="6">
        <v>45201</v>
      </c>
      <c r="J441" s="4" t="s">
        <v>33</v>
      </c>
      <c r="K441" s="7">
        <v>44413.824918981481</v>
      </c>
    </row>
    <row r="442" spans="1:11" x14ac:dyDescent="0.25">
      <c r="A442" s="3">
        <v>9786057690791</v>
      </c>
      <c r="B442" s="4" t="s">
        <v>471</v>
      </c>
      <c r="C442" s="4"/>
      <c r="D442" s="4">
        <v>637</v>
      </c>
      <c r="E442" s="4">
        <v>39</v>
      </c>
      <c r="F442" s="4">
        <v>45</v>
      </c>
      <c r="G442" s="5">
        <v>105</v>
      </c>
      <c r="H442" s="4">
        <v>22</v>
      </c>
      <c r="I442" s="6">
        <v>45201</v>
      </c>
      <c r="J442" s="4" t="s">
        <v>33</v>
      </c>
      <c r="K442" s="7">
        <v>43899.720370370371</v>
      </c>
    </row>
    <row r="443" spans="1:11" x14ac:dyDescent="0.25">
      <c r="A443" s="3">
        <v>9786257371483</v>
      </c>
      <c r="B443" s="4" t="s">
        <v>472</v>
      </c>
      <c r="C443" s="4"/>
      <c r="D443" s="4">
        <v>688</v>
      </c>
      <c r="E443" s="4">
        <v>39</v>
      </c>
      <c r="F443" s="4">
        <v>45</v>
      </c>
      <c r="G443" s="5">
        <v>105</v>
      </c>
      <c r="H443" s="4">
        <v>22</v>
      </c>
      <c r="I443" s="6">
        <v>45201</v>
      </c>
      <c r="J443" s="4" t="s">
        <v>33</v>
      </c>
      <c r="K443" s="7">
        <v>44413.825624999998</v>
      </c>
    </row>
    <row r="444" spans="1:11" x14ac:dyDescent="0.25">
      <c r="A444" s="3">
        <v>9786257371490</v>
      </c>
      <c r="B444" s="4" t="s">
        <v>473</v>
      </c>
      <c r="C444" s="4"/>
      <c r="D444" s="4">
        <v>846</v>
      </c>
      <c r="E444" s="4">
        <v>39</v>
      </c>
      <c r="F444" s="4">
        <v>45</v>
      </c>
      <c r="G444" s="5">
        <v>105</v>
      </c>
      <c r="H444" s="4">
        <v>22</v>
      </c>
      <c r="I444" s="6">
        <v>45201</v>
      </c>
      <c r="J444" s="4" t="s">
        <v>33</v>
      </c>
      <c r="K444" s="7">
        <v>44413.82435185185</v>
      </c>
    </row>
    <row r="445" spans="1:11" x14ac:dyDescent="0.25">
      <c r="A445" s="3">
        <v>9786256397248</v>
      </c>
      <c r="B445" s="4" t="s">
        <v>41</v>
      </c>
      <c r="C445" s="4" t="s">
        <v>36</v>
      </c>
      <c r="D445" s="4">
        <v>1267</v>
      </c>
      <c r="E445" s="4">
        <v>75</v>
      </c>
      <c r="F445" s="4">
        <v>86</v>
      </c>
      <c r="G445" s="5">
        <v>105</v>
      </c>
      <c r="H445" s="4">
        <v>24</v>
      </c>
      <c r="I445" s="6">
        <v>45201</v>
      </c>
      <c r="J445" s="4" t="s">
        <v>33</v>
      </c>
      <c r="K445" s="7">
        <v>44998.521666666667</v>
      </c>
    </row>
    <row r="446" spans="1:11" x14ac:dyDescent="0.25">
      <c r="A446" s="3">
        <v>9786256397262</v>
      </c>
      <c r="B446" s="4" t="s">
        <v>44</v>
      </c>
      <c r="C446" s="4" t="s">
        <v>36</v>
      </c>
      <c r="D446" s="4">
        <v>1708</v>
      </c>
      <c r="E446" s="4">
        <v>75</v>
      </c>
      <c r="F446" s="4">
        <v>86</v>
      </c>
      <c r="G446" s="5">
        <v>105</v>
      </c>
      <c r="H446" s="4">
        <v>20</v>
      </c>
      <c r="I446" s="6">
        <v>45201</v>
      </c>
      <c r="J446" s="4" t="s">
        <v>33</v>
      </c>
      <c r="K446" s="7">
        <v>44998.525439814817</v>
      </c>
    </row>
    <row r="447" spans="1:11" x14ac:dyDescent="0.25">
      <c r="A447" s="3">
        <v>9786052041550</v>
      </c>
      <c r="B447" s="4" t="s">
        <v>480</v>
      </c>
      <c r="C447" s="4"/>
      <c r="D447" s="4">
        <v>1163</v>
      </c>
      <c r="E447" s="4">
        <v>95</v>
      </c>
      <c r="F447" s="4">
        <v>110</v>
      </c>
      <c r="G447" s="5">
        <v>135</v>
      </c>
      <c r="H447" s="4">
        <v>0</v>
      </c>
      <c r="I447" s="6">
        <v>45201</v>
      </c>
      <c r="J447" s="4" t="s">
        <v>33</v>
      </c>
      <c r="K447" s="7">
        <v>43041.691886574074</v>
      </c>
    </row>
    <row r="448" spans="1:11" x14ac:dyDescent="0.25">
      <c r="A448" s="3">
        <v>9786257371315</v>
      </c>
      <c r="B448" s="4" t="s">
        <v>476</v>
      </c>
      <c r="C448" s="4"/>
      <c r="D448" s="4">
        <v>989</v>
      </c>
      <c r="E448" s="4">
        <v>75</v>
      </c>
      <c r="F448" s="4">
        <v>86</v>
      </c>
      <c r="G448" s="5">
        <v>110</v>
      </c>
      <c r="H448" s="4">
        <v>0</v>
      </c>
      <c r="I448" s="6">
        <v>45201</v>
      </c>
      <c r="J448" s="4" t="s">
        <v>33</v>
      </c>
      <c r="K448" s="7">
        <v>44362.571828703702</v>
      </c>
    </row>
    <row r="449" spans="1:11" x14ac:dyDescent="0.25">
      <c r="A449" s="3">
        <v>9786257371322</v>
      </c>
      <c r="B449" s="4" t="s">
        <v>483</v>
      </c>
      <c r="C449" s="4"/>
      <c r="D449" s="4">
        <v>1233</v>
      </c>
      <c r="E449" s="4">
        <v>75</v>
      </c>
      <c r="F449" s="4">
        <v>86</v>
      </c>
      <c r="G449" s="5">
        <v>110</v>
      </c>
      <c r="H449" s="4">
        <v>0</v>
      </c>
      <c r="I449" s="6">
        <v>45201</v>
      </c>
      <c r="J449" s="4" t="s">
        <v>33</v>
      </c>
      <c r="K449" s="7">
        <v>44362.572314814817</v>
      </c>
    </row>
    <row r="450" spans="1:11" x14ac:dyDescent="0.25">
      <c r="A450" s="3">
        <v>9786257371339</v>
      </c>
      <c r="B450" s="4" t="s">
        <v>489</v>
      </c>
      <c r="C450" s="4"/>
      <c r="D450" s="4">
        <v>2117</v>
      </c>
      <c r="E450" s="4">
        <v>75</v>
      </c>
      <c r="F450" s="4">
        <v>86</v>
      </c>
      <c r="G450" s="5">
        <v>110</v>
      </c>
      <c r="H450" s="4">
        <v>0</v>
      </c>
      <c r="I450" s="6">
        <v>45201</v>
      </c>
      <c r="J450" s="4" t="s">
        <v>33</v>
      </c>
      <c r="K450" s="7">
        <v>44362.572824074072</v>
      </c>
    </row>
    <row r="451" spans="1:11" x14ac:dyDescent="0.25">
      <c r="A451" s="3">
        <v>9786257371308</v>
      </c>
      <c r="B451" s="4" t="s">
        <v>491</v>
      </c>
      <c r="C451" s="4"/>
      <c r="D451" s="4">
        <v>3160</v>
      </c>
      <c r="E451" s="4">
        <v>75</v>
      </c>
      <c r="F451" s="4">
        <v>86</v>
      </c>
      <c r="G451" s="5">
        <v>110</v>
      </c>
      <c r="H451" s="4">
        <v>0</v>
      </c>
      <c r="I451" s="6">
        <v>45201</v>
      </c>
      <c r="J451" s="4" t="s">
        <v>33</v>
      </c>
      <c r="K451" s="7">
        <v>44362.57136574074</v>
      </c>
    </row>
    <row r="452" spans="1:11" x14ac:dyDescent="0.25">
      <c r="A452" s="3">
        <v>9786257371841</v>
      </c>
      <c r="B452" s="4" t="s">
        <v>852</v>
      </c>
      <c r="C452" s="4" t="s">
        <v>853</v>
      </c>
      <c r="D452" s="4">
        <v>484</v>
      </c>
      <c r="E452" s="4">
        <v>125</v>
      </c>
      <c r="F452" s="4">
        <v>145</v>
      </c>
      <c r="G452" s="5">
        <v>179</v>
      </c>
      <c r="H452" s="4">
        <v>64</v>
      </c>
      <c r="I452" s="6">
        <v>45201</v>
      </c>
      <c r="J452" s="4"/>
      <c r="K452" s="7">
        <v>44501.423935185187</v>
      </c>
    </row>
    <row r="453" spans="1:11" x14ac:dyDescent="0.25">
      <c r="A453" s="3">
        <v>9786257371834</v>
      </c>
      <c r="B453" s="4" t="s">
        <v>854</v>
      </c>
      <c r="C453" s="4" t="s">
        <v>373</v>
      </c>
      <c r="D453" s="4">
        <v>563</v>
      </c>
      <c r="E453" s="4">
        <v>125</v>
      </c>
      <c r="F453" s="4">
        <v>145</v>
      </c>
      <c r="G453" s="5">
        <v>179</v>
      </c>
      <c r="H453" s="4">
        <v>64</v>
      </c>
      <c r="I453" s="6">
        <v>45201</v>
      </c>
      <c r="J453" s="4"/>
      <c r="K453" s="7">
        <v>44501.424571759257</v>
      </c>
    </row>
    <row r="454" spans="1:11" x14ac:dyDescent="0.25">
      <c r="A454" s="3">
        <v>9786057690517</v>
      </c>
      <c r="B454" s="4" t="s">
        <v>372</v>
      </c>
      <c r="C454" s="4" t="s">
        <v>373</v>
      </c>
      <c r="D454" s="4">
        <v>1769</v>
      </c>
      <c r="E454" s="4">
        <v>125</v>
      </c>
      <c r="F454" s="4">
        <v>145</v>
      </c>
      <c r="G454" s="5">
        <v>179</v>
      </c>
      <c r="H454" s="4">
        <v>0</v>
      </c>
      <c r="I454" s="6">
        <v>45201</v>
      </c>
      <c r="J454" s="4" t="s">
        <v>33</v>
      </c>
      <c r="K454" s="7">
        <v>43861.675405092596</v>
      </c>
    </row>
    <row r="455" spans="1:11" x14ac:dyDescent="0.25">
      <c r="A455" s="3">
        <v>9786057690531</v>
      </c>
      <c r="B455" s="4" t="s">
        <v>374</v>
      </c>
      <c r="C455" s="4" t="s">
        <v>373</v>
      </c>
      <c r="D455" s="4">
        <v>2050</v>
      </c>
      <c r="E455" s="4">
        <v>125</v>
      </c>
      <c r="F455" s="4">
        <v>145</v>
      </c>
      <c r="G455" s="5">
        <v>179</v>
      </c>
      <c r="H455" s="4">
        <v>0</v>
      </c>
      <c r="I455" s="6">
        <v>45201</v>
      </c>
      <c r="J455" s="4" t="s">
        <v>33</v>
      </c>
      <c r="K455" s="7">
        <v>43861.673113425924</v>
      </c>
    </row>
    <row r="456" spans="1:11" x14ac:dyDescent="0.25">
      <c r="A456" s="3">
        <v>9786057690159</v>
      </c>
      <c r="B456" s="4" t="s">
        <v>469</v>
      </c>
      <c r="C456" s="4"/>
      <c r="D456" s="4">
        <v>569</v>
      </c>
      <c r="E456" s="4">
        <v>120</v>
      </c>
      <c r="F456" s="4">
        <v>138</v>
      </c>
      <c r="G456" s="5">
        <v>179</v>
      </c>
      <c r="H456" s="4">
        <v>0</v>
      </c>
      <c r="I456" s="6">
        <v>45201</v>
      </c>
      <c r="J456" s="4" t="s">
        <v>33</v>
      </c>
      <c r="K456" s="7">
        <v>43721.74763888889</v>
      </c>
    </row>
    <row r="457" spans="1:11" x14ac:dyDescent="0.25">
      <c r="A457" s="3">
        <v>9786057690166</v>
      </c>
      <c r="B457" s="4" t="s">
        <v>486</v>
      </c>
      <c r="C457" s="4"/>
      <c r="D457" s="4">
        <v>1379</v>
      </c>
      <c r="E457" s="4">
        <v>120</v>
      </c>
      <c r="F457" s="4">
        <v>138</v>
      </c>
      <c r="G457" s="5">
        <v>179</v>
      </c>
      <c r="H457" s="4">
        <v>0</v>
      </c>
      <c r="I457" s="6">
        <v>45201</v>
      </c>
      <c r="J457" s="4" t="s">
        <v>33</v>
      </c>
      <c r="K457" s="7">
        <v>43721.747939814813</v>
      </c>
    </row>
    <row r="458" spans="1:11" x14ac:dyDescent="0.25">
      <c r="A458" s="3">
        <v>9786256397040</v>
      </c>
      <c r="B458" s="4" t="s">
        <v>503</v>
      </c>
      <c r="C458" s="4" t="s">
        <v>504</v>
      </c>
      <c r="D458" s="4">
        <v>53</v>
      </c>
      <c r="E458" s="4">
        <v>95</v>
      </c>
      <c r="F458" s="4">
        <v>110</v>
      </c>
      <c r="G458" s="5">
        <v>135</v>
      </c>
      <c r="H458" s="4">
        <v>176</v>
      </c>
      <c r="I458" s="6">
        <v>45201</v>
      </c>
      <c r="J458" s="4" t="s">
        <v>502</v>
      </c>
      <c r="K458" s="7">
        <v>44952.476053240738</v>
      </c>
    </row>
    <row r="459" spans="1:11" x14ac:dyDescent="0.25">
      <c r="A459" s="3">
        <v>9786052041338</v>
      </c>
      <c r="B459" s="4" t="s">
        <v>505</v>
      </c>
      <c r="C459" s="4" t="s">
        <v>506</v>
      </c>
      <c r="D459" s="4">
        <v>1203</v>
      </c>
      <c r="E459" s="4">
        <v>49</v>
      </c>
      <c r="F459" s="4">
        <v>149</v>
      </c>
      <c r="G459" s="5">
        <v>189</v>
      </c>
      <c r="H459" s="4">
        <v>640</v>
      </c>
      <c r="I459" s="6">
        <v>45187</v>
      </c>
      <c r="J459" s="4" t="s">
        <v>502</v>
      </c>
      <c r="K459" s="7">
        <v>43021.521203703705</v>
      </c>
    </row>
    <row r="460" spans="1:11" x14ac:dyDescent="0.25">
      <c r="A460" s="3">
        <v>9786057690951</v>
      </c>
      <c r="B460" s="4" t="s">
        <v>509</v>
      </c>
      <c r="C460" s="4" t="s">
        <v>510</v>
      </c>
      <c r="D460" s="4">
        <v>834</v>
      </c>
      <c r="E460" s="4">
        <v>60</v>
      </c>
      <c r="F460" s="4">
        <v>69</v>
      </c>
      <c r="G460" s="5">
        <v>89</v>
      </c>
      <c r="H460" s="4">
        <v>48</v>
      </c>
      <c r="I460" s="6">
        <v>45201</v>
      </c>
      <c r="J460" s="4" t="s">
        <v>502</v>
      </c>
      <c r="K460" s="7">
        <v>43983.392210648148</v>
      </c>
    </row>
    <row r="461" spans="1:11" x14ac:dyDescent="0.25">
      <c r="A461" s="3">
        <v>9786256397897</v>
      </c>
      <c r="B461" s="4" t="s">
        <v>521</v>
      </c>
      <c r="C461" s="4" t="s">
        <v>522</v>
      </c>
      <c r="D461" s="4">
        <v>991</v>
      </c>
      <c r="E461" s="4"/>
      <c r="F461" s="4">
        <v>99</v>
      </c>
      <c r="G461" s="5">
        <v>125</v>
      </c>
      <c r="H461" s="4">
        <v>104</v>
      </c>
      <c r="I461" s="6">
        <v>45187</v>
      </c>
      <c r="J461" s="4" t="s">
        <v>523</v>
      </c>
      <c r="K461" s="7">
        <v>45187.671018518522</v>
      </c>
    </row>
    <row r="462" spans="1:11" x14ac:dyDescent="0.25">
      <c r="A462" s="3">
        <v>9786057690548</v>
      </c>
      <c r="B462" s="4" t="s">
        <v>524</v>
      </c>
      <c r="C462" s="4" t="s">
        <v>525</v>
      </c>
      <c r="D462" s="4">
        <v>285</v>
      </c>
      <c r="E462" s="4">
        <v>95</v>
      </c>
      <c r="F462" s="4">
        <v>110</v>
      </c>
      <c r="G462" s="5">
        <v>139</v>
      </c>
      <c r="H462" s="4">
        <v>0</v>
      </c>
      <c r="I462" s="6">
        <v>45201</v>
      </c>
      <c r="J462" s="4" t="s">
        <v>523</v>
      </c>
      <c r="K462" s="7">
        <v>43843.670995370368</v>
      </c>
    </row>
    <row r="463" spans="1:11" x14ac:dyDescent="0.25">
      <c r="A463" s="3">
        <v>9786256397750</v>
      </c>
      <c r="B463" s="4" t="s">
        <v>529</v>
      </c>
      <c r="C463" s="4" t="s">
        <v>528</v>
      </c>
      <c r="D463" s="4">
        <v>383</v>
      </c>
      <c r="E463" s="4"/>
      <c r="F463" s="4">
        <v>225</v>
      </c>
      <c r="G463" s="5">
        <v>299</v>
      </c>
      <c r="H463" s="4">
        <v>480</v>
      </c>
      <c r="I463" s="6">
        <v>45142</v>
      </c>
      <c r="J463" s="4" t="s">
        <v>523</v>
      </c>
      <c r="K463" s="7">
        <v>45142.538657407407</v>
      </c>
    </row>
    <row r="464" spans="1:11" x14ac:dyDescent="0.25">
      <c r="A464" s="3">
        <v>9786258089561</v>
      </c>
      <c r="B464" s="4" t="s">
        <v>532</v>
      </c>
      <c r="C464" s="4" t="s">
        <v>531</v>
      </c>
      <c r="D464" s="4">
        <v>182</v>
      </c>
      <c r="E464" s="4">
        <v>125</v>
      </c>
      <c r="F464" s="4">
        <v>145</v>
      </c>
      <c r="G464" s="5">
        <v>189</v>
      </c>
      <c r="H464" s="4">
        <v>120</v>
      </c>
      <c r="I464" s="6">
        <v>45201</v>
      </c>
      <c r="J464" s="4" t="s">
        <v>523</v>
      </c>
      <c r="K464" s="7">
        <v>44840.427175925928</v>
      </c>
    </row>
    <row r="465" spans="1:11" x14ac:dyDescent="0.25">
      <c r="A465" s="3">
        <v>9786258089554</v>
      </c>
      <c r="B465" s="4" t="s">
        <v>533</v>
      </c>
      <c r="C465" s="4" t="s">
        <v>531</v>
      </c>
      <c r="D465" s="4">
        <v>430</v>
      </c>
      <c r="E465" s="4">
        <v>125</v>
      </c>
      <c r="F465" s="4">
        <v>145</v>
      </c>
      <c r="G465" s="5">
        <v>189</v>
      </c>
      <c r="H465" s="4">
        <v>112</v>
      </c>
      <c r="I465" s="6">
        <v>45201</v>
      </c>
      <c r="J465" s="4" t="s">
        <v>523</v>
      </c>
      <c r="K465" s="7">
        <v>44840.423067129632</v>
      </c>
    </row>
    <row r="466" spans="1:11" x14ac:dyDescent="0.25">
      <c r="A466" s="3">
        <v>9786258089578</v>
      </c>
      <c r="B466" s="4" t="s">
        <v>534</v>
      </c>
      <c r="C466" s="4" t="s">
        <v>531</v>
      </c>
      <c r="D466" s="4">
        <v>459</v>
      </c>
      <c r="E466" s="4">
        <v>125</v>
      </c>
      <c r="F466" s="4">
        <v>145</v>
      </c>
      <c r="G466" s="5">
        <v>189</v>
      </c>
      <c r="H466" s="4">
        <v>112</v>
      </c>
      <c r="I466" s="6">
        <v>45201</v>
      </c>
      <c r="J466" s="4" t="s">
        <v>523</v>
      </c>
      <c r="K466" s="7">
        <v>44840.433020833334</v>
      </c>
    </row>
    <row r="467" spans="1:11" x14ac:dyDescent="0.25">
      <c r="A467" s="3">
        <v>9786258089585</v>
      </c>
      <c r="B467" s="4" t="s">
        <v>535</v>
      </c>
      <c r="C467" s="4" t="s">
        <v>531</v>
      </c>
      <c r="D467" s="4">
        <v>851</v>
      </c>
      <c r="E467" s="4">
        <v>125</v>
      </c>
      <c r="F467" s="4">
        <v>145</v>
      </c>
      <c r="G467" s="5">
        <v>189</v>
      </c>
      <c r="H467" s="4">
        <v>112</v>
      </c>
      <c r="I467" s="6">
        <v>45201</v>
      </c>
      <c r="J467" s="4" t="s">
        <v>523</v>
      </c>
      <c r="K467" s="7">
        <v>44840.4374537037</v>
      </c>
    </row>
    <row r="468" spans="1:11" x14ac:dyDescent="0.25">
      <c r="A468" s="3">
        <v>9786256780095</v>
      </c>
      <c r="B468" s="4" t="s">
        <v>860</v>
      </c>
      <c r="C468" s="4"/>
      <c r="D468" s="4">
        <v>323</v>
      </c>
      <c r="E468" s="4"/>
      <c r="F468" s="4">
        <v>145</v>
      </c>
      <c r="G468" s="5">
        <v>189</v>
      </c>
      <c r="H468" s="4">
        <v>128</v>
      </c>
      <c r="I468" s="6">
        <v>45230</v>
      </c>
      <c r="J468" s="4"/>
      <c r="K468" s="7">
        <v>45230.497303240743</v>
      </c>
    </row>
    <row r="469" spans="1:11" x14ac:dyDescent="0.25">
      <c r="A469" s="3">
        <v>9782004784742</v>
      </c>
      <c r="B469" s="4" t="s">
        <v>530</v>
      </c>
      <c r="C469" s="4" t="s">
        <v>531</v>
      </c>
      <c r="D469" s="4">
        <v>50</v>
      </c>
      <c r="E469" s="4">
        <v>500</v>
      </c>
      <c r="F469" s="4">
        <v>580</v>
      </c>
      <c r="G469" s="5">
        <v>756</v>
      </c>
      <c r="H469" s="4">
        <v>0</v>
      </c>
      <c r="I469" s="6">
        <v>45201</v>
      </c>
      <c r="J469" s="4" t="s">
        <v>523</v>
      </c>
      <c r="K469" s="7">
        <v>44873.652488425927</v>
      </c>
    </row>
    <row r="470" spans="1:11" x14ac:dyDescent="0.25">
      <c r="A470" s="3">
        <v>9772002587445</v>
      </c>
      <c r="B470" s="4" t="s">
        <v>725</v>
      </c>
      <c r="C470" s="4" t="s">
        <v>726</v>
      </c>
      <c r="D470" s="4">
        <v>50</v>
      </c>
      <c r="E470" s="4">
        <v>378</v>
      </c>
      <c r="F470" s="4">
        <v>537</v>
      </c>
      <c r="G470" s="5">
        <v>675</v>
      </c>
      <c r="H470" s="4">
        <v>88</v>
      </c>
      <c r="I470" s="6">
        <v>45250</v>
      </c>
      <c r="J470" s="4" t="s">
        <v>523</v>
      </c>
      <c r="K470" s="7">
        <v>45049.679965277777</v>
      </c>
    </row>
    <row r="471" spans="1:11" x14ac:dyDescent="0.25">
      <c r="A471" s="3">
        <v>9786256397330</v>
      </c>
      <c r="B471" s="4" t="s">
        <v>727</v>
      </c>
      <c r="C471" s="4" t="s">
        <v>726</v>
      </c>
      <c r="D471" s="4">
        <v>2036</v>
      </c>
      <c r="E471" s="4">
        <v>126</v>
      </c>
      <c r="F471" s="4">
        <v>179</v>
      </c>
      <c r="G471" s="5">
        <v>225</v>
      </c>
      <c r="H471" s="4">
        <v>88</v>
      </c>
      <c r="I471" s="6">
        <v>45250</v>
      </c>
      <c r="J471" s="4" t="s">
        <v>523</v>
      </c>
      <c r="K471" s="7">
        <v>45049.486250000002</v>
      </c>
    </row>
    <row r="472" spans="1:11" x14ac:dyDescent="0.25">
      <c r="A472" s="3">
        <v>9786256397347</v>
      </c>
      <c r="B472" s="4" t="s">
        <v>728</v>
      </c>
      <c r="C472" s="4" t="s">
        <v>726</v>
      </c>
      <c r="D472" s="4">
        <v>2212</v>
      </c>
      <c r="E472" s="4">
        <v>126</v>
      </c>
      <c r="F472" s="4">
        <v>179</v>
      </c>
      <c r="G472" s="5">
        <v>225</v>
      </c>
      <c r="H472" s="4">
        <v>88</v>
      </c>
      <c r="I472" s="6">
        <v>45250</v>
      </c>
      <c r="J472" s="4" t="s">
        <v>523</v>
      </c>
      <c r="K472" s="7">
        <v>45049.485486111109</v>
      </c>
    </row>
    <row r="473" spans="1:11" x14ac:dyDescent="0.25">
      <c r="A473" s="3">
        <v>9786256397354</v>
      </c>
      <c r="B473" s="4" t="s">
        <v>729</v>
      </c>
      <c r="C473" s="4" t="s">
        <v>726</v>
      </c>
      <c r="D473" s="4">
        <v>2294</v>
      </c>
      <c r="E473" s="4">
        <v>126</v>
      </c>
      <c r="F473" s="4">
        <v>179</v>
      </c>
      <c r="G473" s="5">
        <v>225</v>
      </c>
      <c r="H473" s="4">
        <v>88</v>
      </c>
      <c r="I473" s="6">
        <v>45250</v>
      </c>
      <c r="J473" s="4" t="s">
        <v>523</v>
      </c>
      <c r="K473" s="7">
        <v>45049.484247685185</v>
      </c>
    </row>
    <row r="474" spans="1:11" x14ac:dyDescent="0.25">
      <c r="A474" s="3">
        <v>9786052041772</v>
      </c>
      <c r="B474" s="4" t="s">
        <v>536</v>
      </c>
      <c r="C474" s="4" t="s">
        <v>537</v>
      </c>
      <c r="D474" s="4">
        <v>235</v>
      </c>
      <c r="E474" s="4">
        <v>59</v>
      </c>
      <c r="F474" s="4">
        <v>69</v>
      </c>
      <c r="G474" s="5">
        <v>89</v>
      </c>
      <c r="H474" s="4">
        <v>204</v>
      </c>
      <c r="I474" s="6">
        <v>45201</v>
      </c>
      <c r="J474" s="4" t="s">
        <v>523</v>
      </c>
      <c r="K474" s="7">
        <v>43110.568136574075</v>
      </c>
    </row>
    <row r="475" spans="1:11" x14ac:dyDescent="0.25">
      <c r="A475" s="3">
        <v>9786257124621</v>
      </c>
      <c r="B475" s="4" t="s">
        <v>538</v>
      </c>
      <c r="C475" s="4" t="s">
        <v>539</v>
      </c>
      <c r="D475" s="4">
        <v>277</v>
      </c>
      <c r="E475" s="4">
        <v>120</v>
      </c>
      <c r="F475" s="4">
        <v>138</v>
      </c>
      <c r="G475" s="5">
        <v>175</v>
      </c>
      <c r="H475" s="4">
        <v>536</v>
      </c>
      <c r="I475" s="6">
        <v>45201</v>
      </c>
      <c r="J475" s="4" t="s">
        <v>523</v>
      </c>
      <c r="K475" s="7">
        <v>44200.027314814812</v>
      </c>
    </row>
    <row r="476" spans="1:11" x14ac:dyDescent="0.25">
      <c r="A476" s="3">
        <v>9786258089479</v>
      </c>
      <c r="B476" s="4" t="s">
        <v>540</v>
      </c>
      <c r="C476" s="4" t="s">
        <v>541</v>
      </c>
      <c r="D476" s="4">
        <v>1061</v>
      </c>
      <c r="E476" s="4">
        <v>95</v>
      </c>
      <c r="F476" s="4">
        <v>110</v>
      </c>
      <c r="G476" s="5">
        <v>139</v>
      </c>
      <c r="H476" s="4">
        <v>184</v>
      </c>
      <c r="I476" s="6">
        <v>45201</v>
      </c>
      <c r="J476" s="4" t="s">
        <v>523</v>
      </c>
      <c r="K476" s="7">
        <v>44812.48945601852</v>
      </c>
    </row>
    <row r="477" spans="1:11" x14ac:dyDescent="0.25">
      <c r="A477" s="3">
        <v>9786257124416</v>
      </c>
      <c r="B477" s="4" t="s">
        <v>542</v>
      </c>
      <c r="C477" s="4" t="s">
        <v>541</v>
      </c>
      <c r="D477" s="4">
        <v>1187</v>
      </c>
      <c r="E477" s="4">
        <v>95</v>
      </c>
      <c r="F477" s="4">
        <v>110</v>
      </c>
      <c r="G477" s="5">
        <v>139</v>
      </c>
      <c r="H477" s="4">
        <v>144</v>
      </c>
      <c r="I477" s="6">
        <v>45201</v>
      </c>
      <c r="J477" s="4" t="s">
        <v>523</v>
      </c>
      <c r="K477" s="7">
        <v>44092.630231481482</v>
      </c>
    </row>
    <row r="478" spans="1:11" x14ac:dyDescent="0.25">
      <c r="A478" s="3">
        <v>9786057939159</v>
      </c>
      <c r="B478" s="4" t="s">
        <v>543</v>
      </c>
      <c r="C478" s="4" t="s">
        <v>544</v>
      </c>
      <c r="D478" s="4">
        <v>571</v>
      </c>
      <c r="E478" s="4">
        <v>14.815</v>
      </c>
      <c r="F478" s="4">
        <v>35</v>
      </c>
      <c r="G478" s="5">
        <v>60</v>
      </c>
      <c r="H478" s="4">
        <v>104</v>
      </c>
      <c r="I478" s="6">
        <v>45201</v>
      </c>
      <c r="J478" s="4" t="s">
        <v>523</v>
      </c>
      <c r="K478" s="7">
        <v>43453.389282407406</v>
      </c>
    </row>
    <row r="479" spans="1:11" x14ac:dyDescent="0.25">
      <c r="A479" s="3">
        <v>9786057690937</v>
      </c>
      <c r="B479" s="4" t="s">
        <v>545</v>
      </c>
      <c r="C479" s="4" t="s">
        <v>546</v>
      </c>
      <c r="D479" s="4">
        <v>255</v>
      </c>
      <c r="E479" s="4">
        <v>40</v>
      </c>
      <c r="F479" s="4">
        <v>46</v>
      </c>
      <c r="G479" s="5">
        <v>135</v>
      </c>
      <c r="H479" s="4">
        <v>264</v>
      </c>
      <c r="I479" s="6">
        <v>45201</v>
      </c>
      <c r="J479" s="4" t="s">
        <v>523</v>
      </c>
      <c r="K479" s="7">
        <v>43983.396747685183</v>
      </c>
    </row>
    <row r="480" spans="1:11" x14ac:dyDescent="0.25">
      <c r="A480" s="3">
        <v>9786258089776</v>
      </c>
      <c r="B480" s="4" t="s">
        <v>547</v>
      </c>
      <c r="C480" s="4" t="s">
        <v>546</v>
      </c>
      <c r="D480" s="4">
        <v>1060</v>
      </c>
      <c r="E480" s="4">
        <v>99</v>
      </c>
      <c r="F480" s="4">
        <v>110</v>
      </c>
      <c r="G480" s="5">
        <v>135</v>
      </c>
      <c r="H480" s="4">
        <v>240</v>
      </c>
      <c r="I480" s="6">
        <v>45201</v>
      </c>
      <c r="J480" s="4" t="s">
        <v>523</v>
      </c>
      <c r="K480" s="7">
        <v>44929.456400462965</v>
      </c>
    </row>
    <row r="481" spans="1:11" x14ac:dyDescent="0.25">
      <c r="A481" s="3">
        <v>9786052162361</v>
      </c>
      <c r="B481" s="4" t="s">
        <v>548</v>
      </c>
      <c r="C481" s="4" t="s">
        <v>549</v>
      </c>
      <c r="D481" s="4">
        <v>224</v>
      </c>
      <c r="E481" s="4">
        <v>29</v>
      </c>
      <c r="F481" s="4">
        <v>39</v>
      </c>
      <c r="G481" s="5">
        <v>69</v>
      </c>
      <c r="H481" s="4">
        <v>304</v>
      </c>
      <c r="I481" s="6">
        <v>45201</v>
      </c>
      <c r="J481" s="4" t="s">
        <v>523</v>
      </c>
      <c r="K481" s="7">
        <v>43181.722557870373</v>
      </c>
    </row>
    <row r="482" spans="1:11" x14ac:dyDescent="0.25">
      <c r="A482" s="3">
        <v>9786257124577</v>
      </c>
      <c r="B482" s="4" t="s">
        <v>550</v>
      </c>
      <c r="C482" s="4" t="s">
        <v>551</v>
      </c>
      <c r="D482" s="4">
        <v>304</v>
      </c>
      <c r="E482" s="4">
        <v>39</v>
      </c>
      <c r="F482" s="4">
        <v>45</v>
      </c>
      <c r="G482" s="5">
        <v>69</v>
      </c>
      <c r="H482" s="4">
        <v>0</v>
      </c>
      <c r="I482" s="6">
        <v>45201</v>
      </c>
      <c r="J482" s="4" t="s">
        <v>523</v>
      </c>
      <c r="K482" s="7">
        <v>44200.014016203706</v>
      </c>
    </row>
    <row r="483" spans="1:11" x14ac:dyDescent="0.25">
      <c r="A483" s="3">
        <v>9786257371872</v>
      </c>
      <c r="B483" s="4" t="s">
        <v>552</v>
      </c>
      <c r="C483" s="4" t="s">
        <v>551</v>
      </c>
      <c r="D483" s="4">
        <v>535</v>
      </c>
      <c r="E483" s="4">
        <v>39</v>
      </c>
      <c r="F483" s="4">
        <v>45</v>
      </c>
      <c r="G483" s="5">
        <v>69</v>
      </c>
      <c r="H483" s="4">
        <v>176</v>
      </c>
      <c r="I483" s="6">
        <v>45201</v>
      </c>
      <c r="J483" s="4" t="s">
        <v>523</v>
      </c>
      <c r="K483" s="7">
        <v>44518.748715277776</v>
      </c>
    </row>
    <row r="484" spans="1:11" x14ac:dyDescent="0.25">
      <c r="A484" s="3">
        <v>9786256397156</v>
      </c>
      <c r="B484" s="4" t="s">
        <v>553</v>
      </c>
      <c r="C484" s="4" t="s">
        <v>554</v>
      </c>
      <c r="D484" s="4">
        <v>972</v>
      </c>
      <c r="E484" s="4">
        <v>85</v>
      </c>
      <c r="F484" s="4">
        <v>97</v>
      </c>
      <c r="G484" s="5">
        <v>125</v>
      </c>
      <c r="H484" s="4">
        <v>208</v>
      </c>
      <c r="I484" s="6">
        <v>45201</v>
      </c>
      <c r="J484" s="4" t="s">
        <v>523</v>
      </c>
      <c r="K484" s="7">
        <v>45030.446284722224</v>
      </c>
    </row>
    <row r="485" spans="1:11" x14ac:dyDescent="0.25">
      <c r="A485" s="3">
        <v>9786257124355</v>
      </c>
      <c r="B485" s="4" t="s">
        <v>555</v>
      </c>
      <c r="C485" s="4" t="s">
        <v>556</v>
      </c>
      <c r="D485" s="4">
        <v>595</v>
      </c>
      <c r="E485" s="4">
        <v>39</v>
      </c>
      <c r="F485" s="4">
        <v>45</v>
      </c>
      <c r="G485" s="5">
        <v>69</v>
      </c>
      <c r="H485" s="4">
        <v>96</v>
      </c>
      <c r="I485" s="6">
        <v>45201</v>
      </c>
      <c r="J485" s="4" t="s">
        <v>523</v>
      </c>
      <c r="K485" s="7">
        <v>44064.747395833336</v>
      </c>
    </row>
    <row r="486" spans="1:11" x14ac:dyDescent="0.25">
      <c r="A486" s="3">
        <v>9786258089288</v>
      </c>
      <c r="B486" s="4" t="s">
        <v>893</v>
      </c>
      <c r="C486" s="4" t="s">
        <v>557</v>
      </c>
      <c r="D486" s="4">
        <v>871</v>
      </c>
      <c r="E486" s="4">
        <v>65</v>
      </c>
      <c r="F486" s="4">
        <v>76</v>
      </c>
      <c r="G486" s="5">
        <v>95</v>
      </c>
      <c r="H486" s="4">
        <v>120</v>
      </c>
      <c r="I486" s="6">
        <v>45201</v>
      </c>
      <c r="J486" s="4" t="s">
        <v>523</v>
      </c>
      <c r="K486" s="7">
        <v>44704.435879629629</v>
      </c>
    </row>
    <row r="487" spans="1:11" x14ac:dyDescent="0.25">
      <c r="A487" s="3">
        <v>9786257371568</v>
      </c>
      <c r="B487" s="4" t="s">
        <v>558</v>
      </c>
      <c r="C487" s="4" t="s">
        <v>559</v>
      </c>
      <c r="D487" s="4">
        <v>889</v>
      </c>
      <c r="E487" s="4">
        <v>150</v>
      </c>
      <c r="F487" s="4">
        <v>172</v>
      </c>
      <c r="G487" s="5">
        <v>215</v>
      </c>
      <c r="H487" s="4">
        <v>400</v>
      </c>
      <c r="I487" s="6">
        <v>45201</v>
      </c>
      <c r="J487" s="4" t="s">
        <v>523</v>
      </c>
      <c r="K487" s="7">
        <v>44391.394803240742</v>
      </c>
    </row>
    <row r="488" spans="1:11" x14ac:dyDescent="0.25">
      <c r="A488" s="3">
        <v>9786258089592</v>
      </c>
      <c r="B488" s="4" t="s">
        <v>560</v>
      </c>
      <c r="C488" s="4" t="s">
        <v>561</v>
      </c>
      <c r="D488" s="4">
        <v>836</v>
      </c>
      <c r="E488" s="4">
        <v>120</v>
      </c>
      <c r="F488" s="4">
        <v>138</v>
      </c>
      <c r="G488" s="5">
        <v>175</v>
      </c>
      <c r="H488" s="4">
        <v>368</v>
      </c>
      <c r="I488" s="6">
        <v>45201</v>
      </c>
      <c r="J488" s="4" t="s">
        <v>523</v>
      </c>
      <c r="K488" s="7">
        <v>44861.383773148147</v>
      </c>
    </row>
    <row r="489" spans="1:11" x14ac:dyDescent="0.25">
      <c r="A489" s="3">
        <v>9786057690463</v>
      </c>
      <c r="B489" s="4" t="s">
        <v>562</v>
      </c>
      <c r="C489" s="4" t="s">
        <v>563</v>
      </c>
      <c r="D489" s="4">
        <v>586</v>
      </c>
      <c r="E489" s="4">
        <v>59</v>
      </c>
      <c r="F489" s="4">
        <v>69</v>
      </c>
      <c r="G489" s="5">
        <v>99</v>
      </c>
      <c r="H489" s="4">
        <v>0</v>
      </c>
      <c r="I489" s="6">
        <v>45201</v>
      </c>
      <c r="J489" s="4" t="s">
        <v>523</v>
      </c>
      <c r="K489" s="7">
        <v>43794.723657407405</v>
      </c>
    </row>
    <row r="490" spans="1:11" x14ac:dyDescent="0.25">
      <c r="A490" s="3">
        <v>9786057939142</v>
      </c>
      <c r="B490" s="4" t="s">
        <v>564</v>
      </c>
      <c r="C490" s="4" t="s">
        <v>565</v>
      </c>
      <c r="D490" s="4">
        <v>174</v>
      </c>
      <c r="E490" s="4">
        <v>69</v>
      </c>
      <c r="F490" s="4">
        <v>76</v>
      </c>
      <c r="G490" s="5">
        <v>99</v>
      </c>
      <c r="H490" s="4">
        <v>304</v>
      </c>
      <c r="I490" s="6">
        <v>45201</v>
      </c>
      <c r="J490" s="4" t="s">
        <v>523</v>
      </c>
      <c r="K490" s="7">
        <v>43437.417569444442</v>
      </c>
    </row>
    <row r="491" spans="1:11" ht="30" x14ac:dyDescent="0.25">
      <c r="A491" s="3">
        <v>9786256397620</v>
      </c>
      <c r="B491" s="4" t="s">
        <v>566</v>
      </c>
      <c r="C491" s="4" t="s">
        <v>567</v>
      </c>
      <c r="D491" s="4">
        <v>1198</v>
      </c>
      <c r="E491" s="4"/>
      <c r="F491" s="4">
        <v>190</v>
      </c>
      <c r="G491" s="5">
        <v>235</v>
      </c>
      <c r="H491" s="4">
        <v>128</v>
      </c>
      <c r="I491" s="6">
        <v>45113</v>
      </c>
      <c r="J491" s="4" t="s">
        <v>523</v>
      </c>
      <c r="K491" s="7">
        <v>45113.761736111112</v>
      </c>
    </row>
    <row r="492" spans="1:11" x14ac:dyDescent="0.25">
      <c r="A492" s="3">
        <v>9786257371667</v>
      </c>
      <c r="B492" s="4" t="s">
        <v>568</v>
      </c>
      <c r="C492" s="4" t="s">
        <v>569</v>
      </c>
      <c r="D492" s="4">
        <v>552</v>
      </c>
      <c r="E492" s="4">
        <v>150</v>
      </c>
      <c r="F492" s="4">
        <v>172</v>
      </c>
      <c r="G492" s="5">
        <v>215</v>
      </c>
      <c r="H492" s="4">
        <v>480</v>
      </c>
      <c r="I492" s="6">
        <v>45201</v>
      </c>
      <c r="J492" s="4" t="s">
        <v>523</v>
      </c>
      <c r="K492" s="7">
        <v>44439.813414351855</v>
      </c>
    </row>
    <row r="493" spans="1:11" x14ac:dyDescent="0.25">
      <c r="A493" s="3">
        <v>9786052162804</v>
      </c>
      <c r="B493" s="4" t="s">
        <v>570</v>
      </c>
      <c r="C493" s="4" t="s">
        <v>571</v>
      </c>
      <c r="D493" s="4">
        <v>125</v>
      </c>
      <c r="E493" s="4">
        <v>35</v>
      </c>
      <c r="F493" s="4">
        <v>45</v>
      </c>
      <c r="G493" s="5">
        <v>99</v>
      </c>
      <c r="H493" s="4">
        <v>424</v>
      </c>
      <c r="I493" s="6">
        <v>45201</v>
      </c>
      <c r="J493" s="4" t="s">
        <v>523</v>
      </c>
      <c r="K493" s="7">
        <v>43271.519756944443</v>
      </c>
    </row>
    <row r="494" spans="1:11" x14ac:dyDescent="0.25">
      <c r="A494" s="3">
        <v>9786258089752</v>
      </c>
      <c r="B494" s="4" t="s">
        <v>572</v>
      </c>
      <c r="C494" s="4" t="s">
        <v>573</v>
      </c>
      <c r="D494" s="4">
        <v>618</v>
      </c>
      <c r="E494" s="4">
        <v>125</v>
      </c>
      <c r="F494" s="4">
        <v>145</v>
      </c>
      <c r="G494" s="5">
        <v>179</v>
      </c>
      <c r="H494" s="4">
        <v>304</v>
      </c>
      <c r="I494" s="6">
        <v>45201</v>
      </c>
      <c r="J494" s="4" t="s">
        <v>523</v>
      </c>
      <c r="K494" s="7">
        <v>44889.485682870371</v>
      </c>
    </row>
    <row r="495" spans="1:11" x14ac:dyDescent="0.25">
      <c r="A495" s="3">
        <v>9786057690340</v>
      </c>
      <c r="B495" s="4" t="s">
        <v>574</v>
      </c>
      <c r="C495" s="4" t="s">
        <v>575</v>
      </c>
      <c r="D495" s="4">
        <v>450</v>
      </c>
      <c r="E495" s="4">
        <v>39</v>
      </c>
      <c r="F495" s="4">
        <v>45</v>
      </c>
      <c r="G495" s="5">
        <v>69</v>
      </c>
      <c r="H495" s="4">
        <v>0</v>
      </c>
      <c r="I495" s="6">
        <v>45201</v>
      </c>
      <c r="J495" s="4" t="s">
        <v>523</v>
      </c>
      <c r="K495" s="7">
        <v>43854.474976851852</v>
      </c>
    </row>
    <row r="496" spans="1:11" x14ac:dyDescent="0.25">
      <c r="A496" s="3">
        <v>9786258089486</v>
      </c>
      <c r="B496" s="4" t="s">
        <v>576</v>
      </c>
      <c r="C496" s="4" t="s">
        <v>577</v>
      </c>
      <c r="D496" s="4">
        <v>1529</v>
      </c>
      <c r="E496" s="4">
        <v>65</v>
      </c>
      <c r="F496" s="4">
        <v>76</v>
      </c>
      <c r="G496" s="5">
        <v>95</v>
      </c>
      <c r="H496" s="4">
        <v>104</v>
      </c>
      <c r="I496" s="6">
        <v>45201</v>
      </c>
      <c r="J496" s="4" t="s">
        <v>523</v>
      </c>
      <c r="K496" s="7">
        <v>44812.493321759262</v>
      </c>
    </row>
    <row r="497" spans="1:11" x14ac:dyDescent="0.25">
      <c r="A497" s="3">
        <v>9786258089677</v>
      </c>
      <c r="B497" s="4" t="s">
        <v>578</v>
      </c>
      <c r="C497" s="4" t="s">
        <v>579</v>
      </c>
      <c r="D497" s="4">
        <v>623</v>
      </c>
      <c r="E497" s="4">
        <v>120</v>
      </c>
      <c r="F497" s="4">
        <v>138</v>
      </c>
      <c r="G497" s="5">
        <v>175</v>
      </c>
      <c r="H497" s="4">
        <v>288</v>
      </c>
      <c r="I497" s="6">
        <v>45201</v>
      </c>
      <c r="J497" s="4" t="s">
        <v>523</v>
      </c>
      <c r="K497" s="7">
        <v>44876.408807870372</v>
      </c>
    </row>
    <row r="498" spans="1:11" hidden="1" x14ac:dyDescent="0.25">
      <c r="A498" s="3">
        <v>9786256780217</v>
      </c>
      <c r="B498" s="4" t="s">
        <v>582</v>
      </c>
      <c r="C498" s="4" t="s">
        <v>583</v>
      </c>
      <c r="D498" s="4">
        <v>2174</v>
      </c>
      <c r="E498" s="4"/>
      <c r="F498" s="4">
        <v>179</v>
      </c>
      <c r="G498" s="5"/>
      <c r="H498" s="4">
        <v>336</v>
      </c>
      <c r="I498" s="6">
        <v>45250</v>
      </c>
      <c r="J498" s="4" t="s">
        <v>523</v>
      </c>
      <c r="K498" s="7">
        <v>45250.617118055554</v>
      </c>
    </row>
    <row r="499" spans="1:11" x14ac:dyDescent="0.25">
      <c r="A499" s="3">
        <v>9786256397545</v>
      </c>
      <c r="B499" s="4" t="s">
        <v>584</v>
      </c>
      <c r="C499" s="4" t="s">
        <v>585</v>
      </c>
      <c r="D499" s="4">
        <v>274</v>
      </c>
      <c r="E499" s="4"/>
      <c r="F499" s="4">
        <v>115</v>
      </c>
      <c r="G499" s="5">
        <v>145</v>
      </c>
      <c r="H499" s="4">
        <v>0</v>
      </c>
      <c r="I499" s="6">
        <v>45089</v>
      </c>
      <c r="J499" s="4" t="s">
        <v>523</v>
      </c>
      <c r="K499" s="7">
        <v>45089.513599537036</v>
      </c>
    </row>
    <row r="500" spans="1:11" x14ac:dyDescent="0.25">
      <c r="A500" s="3">
        <v>9786257124553</v>
      </c>
      <c r="B500" s="4" t="s">
        <v>586</v>
      </c>
      <c r="C500" s="4" t="s">
        <v>585</v>
      </c>
      <c r="D500" s="4">
        <v>436</v>
      </c>
      <c r="E500" s="4">
        <v>90</v>
      </c>
      <c r="F500" s="4">
        <v>105</v>
      </c>
      <c r="G500" s="5">
        <v>145</v>
      </c>
      <c r="H500" s="4">
        <v>320</v>
      </c>
      <c r="I500" s="6">
        <v>45201</v>
      </c>
      <c r="J500" s="4" t="s">
        <v>523</v>
      </c>
      <c r="K500" s="7">
        <v>44200.022916666669</v>
      </c>
    </row>
    <row r="501" spans="1:11" hidden="1" x14ac:dyDescent="0.25">
      <c r="A501" s="3">
        <v>9786057690098</v>
      </c>
      <c r="B501" s="4" t="s">
        <v>587</v>
      </c>
      <c r="C501" s="4" t="s">
        <v>89</v>
      </c>
      <c r="D501" s="4">
        <v>21</v>
      </c>
      <c r="E501" s="4">
        <v>33</v>
      </c>
      <c r="F501" s="4">
        <v>35</v>
      </c>
      <c r="G501" s="5"/>
      <c r="H501" s="4">
        <v>360</v>
      </c>
      <c r="I501" s="6">
        <v>44560</v>
      </c>
      <c r="J501" s="4" t="s">
        <v>523</v>
      </c>
      <c r="K501" s="7">
        <v>43663.683993055558</v>
      </c>
    </row>
    <row r="502" spans="1:11" ht="30" x14ac:dyDescent="0.25">
      <c r="A502" s="3">
        <v>9786057939579</v>
      </c>
      <c r="B502" s="4" t="s">
        <v>590</v>
      </c>
      <c r="C502" s="4" t="s">
        <v>591</v>
      </c>
      <c r="D502" s="4">
        <v>536</v>
      </c>
      <c r="E502" s="4">
        <v>150</v>
      </c>
      <c r="F502" s="4">
        <v>172</v>
      </c>
      <c r="G502" s="5">
        <v>215</v>
      </c>
      <c r="H502" s="4">
        <v>288</v>
      </c>
      <c r="I502" s="6">
        <v>45201</v>
      </c>
      <c r="J502" s="4" t="s">
        <v>523</v>
      </c>
      <c r="K502" s="7">
        <v>43495.621701388889</v>
      </c>
    </row>
    <row r="503" spans="1:11" ht="30" x14ac:dyDescent="0.25">
      <c r="A503" s="3">
        <v>9786057939555</v>
      </c>
      <c r="B503" s="4" t="s">
        <v>592</v>
      </c>
      <c r="C503" s="4" t="s">
        <v>591</v>
      </c>
      <c r="D503" s="4">
        <v>675</v>
      </c>
      <c r="E503" s="4">
        <v>90</v>
      </c>
      <c r="F503" s="4">
        <v>105</v>
      </c>
      <c r="G503" s="5">
        <v>130</v>
      </c>
      <c r="H503" s="4">
        <v>288</v>
      </c>
      <c r="I503" s="6">
        <v>45201</v>
      </c>
      <c r="J503" s="4" t="s">
        <v>523</v>
      </c>
      <c r="K503" s="7">
        <v>43495.613310185188</v>
      </c>
    </row>
    <row r="504" spans="1:11" x14ac:dyDescent="0.25">
      <c r="A504" s="3">
        <v>9786256397033</v>
      </c>
      <c r="B504" s="4" t="s">
        <v>593</v>
      </c>
      <c r="C504" s="4" t="s">
        <v>594</v>
      </c>
      <c r="D504" s="4">
        <v>512</v>
      </c>
      <c r="E504" s="4">
        <v>125</v>
      </c>
      <c r="F504" s="4">
        <v>145</v>
      </c>
      <c r="G504" s="5">
        <v>180</v>
      </c>
      <c r="H504" s="4">
        <v>240</v>
      </c>
      <c r="I504" s="6">
        <v>45201</v>
      </c>
      <c r="J504" s="4" t="s">
        <v>523</v>
      </c>
      <c r="K504" s="7">
        <v>44932.423738425925</v>
      </c>
    </row>
    <row r="505" spans="1:11" hidden="1" x14ac:dyDescent="0.25">
      <c r="A505" s="3">
        <v>9786256397552</v>
      </c>
      <c r="B505" s="4" t="s">
        <v>606</v>
      </c>
      <c r="C505" s="4" t="s">
        <v>607</v>
      </c>
      <c r="D505" s="4">
        <v>42</v>
      </c>
      <c r="E505" s="4"/>
      <c r="F505" s="4">
        <v>199</v>
      </c>
      <c r="G505" s="5"/>
      <c r="H505" s="4">
        <v>576</v>
      </c>
      <c r="I505" s="6">
        <v>45089</v>
      </c>
      <c r="J505" s="4" t="s">
        <v>523</v>
      </c>
      <c r="K505" s="7">
        <v>45089.514930555553</v>
      </c>
    </row>
    <row r="506" spans="1:11" x14ac:dyDescent="0.25">
      <c r="A506" s="3">
        <v>9786057690722</v>
      </c>
      <c r="B506" s="4" t="s">
        <v>608</v>
      </c>
      <c r="C506" s="4" t="s">
        <v>607</v>
      </c>
      <c r="D506" s="4">
        <v>247</v>
      </c>
      <c r="E506" s="4">
        <v>125</v>
      </c>
      <c r="F506" s="4">
        <v>145</v>
      </c>
      <c r="G506" s="5">
        <v>199</v>
      </c>
      <c r="H506" s="4">
        <v>576</v>
      </c>
      <c r="I506" s="6">
        <v>45201</v>
      </c>
      <c r="J506" s="4" t="s">
        <v>523</v>
      </c>
      <c r="K506" s="7">
        <v>43892.497384259259</v>
      </c>
    </row>
    <row r="507" spans="1:11" hidden="1" x14ac:dyDescent="0.25">
      <c r="A507" s="3">
        <v>9786052041802</v>
      </c>
      <c r="B507" s="4" t="s">
        <v>609</v>
      </c>
      <c r="C507" s="4" t="s">
        <v>610</v>
      </c>
      <c r="D507" s="4">
        <v>5</v>
      </c>
      <c r="E507" s="4">
        <v>45</v>
      </c>
      <c r="F507" s="4">
        <v>50</v>
      </c>
      <c r="G507" s="5"/>
      <c r="H507" s="4">
        <v>304</v>
      </c>
      <c r="I507" s="6">
        <v>45201</v>
      </c>
      <c r="J507" s="4" t="s">
        <v>523</v>
      </c>
      <c r="K507" s="7">
        <v>43110.57130787037</v>
      </c>
    </row>
    <row r="508" spans="1:11" x14ac:dyDescent="0.25">
      <c r="A508" s="3">
        <v>9786052041284</v>
      </c>
      <c r="B508" s="4" t="s">
        <v>611</v>
      </c>
      <c r="C508" s="4" t="s">
        <v>610</v>
      </c>
      <c r="D508" s="4">
        <v>3715</v>
      </c>
      <c r="E508" s="4">
        <v>25</v>
      </c>
      <c r="F508" s="4">
        <v>35</v>
      </c>
      <c r="G508" s="5">
        <v>50</v>
      </c>
      <c r="H508" s="4">
        <v>88</v>
      </c>
      <c r="I508" s="6">
        <v>45201</v>
      </c>
      <c r="J508" s="4" t="s">
        <v>523</v>
      </c>
      <c r="K508" s="7">
        <v>42991.740034722221</v>
      </c>
    </row>
    <row r="509" spans="1:11" x14ac:dyDescent="0.25">
      <c r="A509" s="3">
        <v>9786257371865</v>
      </c>
      <c r="B509" s="4" t="s">
        <v>612</v>
      </c>
      <c r="C509" s="4" t="s">
        <v>613</v>
      </c>
      <c r="D509" s="4">
        <v>311</v>
      </c>
      <c r="E509" s="4">
        <v>39</v>
      </c>
      <c r="F509" s="4">
        <v>45</v>
      </c>
      <c r="G509" s="5">
        <v>70</v>
      </c>
      <c r="H509" s="4">
        <v>120</v>
      </c>
      <c r="I509" s="6">
        <v>45201</v>
      </c>
      <c r="J509" s="4" t="s">
        <v>523</v>
      </c>
      <c r="K509" s="7">
        <v>44518.747256944444</v>
      </c>
    </row>
    <row r="510" spans="1:11" x14ac:dyDescent="0.25">
      <c r="A510" s="3">
        <v>9786256397996</v>
      </c>
      <c r="B510" s="4" t="s">
        <v>614</v>
      </c>
      <c r="C510" s="4" t="s">
        <v>615</v>
      </c>
      <c r="D510" s="4">
        <v>228</v>
      </c>
      <c r="E510" s="4"/>
      <c r="F510" s="4">
        <v>99</v>
      </c>
      <c r="G510" s="5">
        <v>125</v>
      </c>
      <c r="H510" s="4">
        <v>144</v>
      </c>
      <c r="I510" s="6">
        <v>45209</v>
      </c>
      <c r="J510" s="4" t="s">
        <v>523</v>
      </c>
      <c r="K510" s="7">
        <v>45209.47016203704</v>
      </c>
    </row>
    <row r="511" spans="1:11" x14ac:dyDescent="0.25">
      <c r="A511" s="3">
        <v>9786257124614</v>
      </c>
      <c r="B511" s="4">
        <v>1984</v>
      </c>
      <c r="C511" s="4" t="s">
        <v>616</v>
      </c>
      <c r="D511" s="4">
        <v>411</v>
      </c>
      <c r="E511" s="4">
        <v>59</v>
      </c>
      <c r="F511" s="4">
        <v>70</v>
      </c>
      <c r="G511" s="5">
        <v>90</v>
      </c>
      <c r="H511" s="4">
        <v>392</v>
      </c>
      <c r="I511" s="6">
        <v>45110</v>
      </c>
      <c r="J511" s="4" t="s">
        <v>523</v>
      </c>
      <c r="K511" s="7">
        <v>44200.420497685183</v>
      </c>
    </row>
    <row r="512" spans="1:11" x14ac:dyDescent="0.25">
      <c r="A512" s="3">
        <v>9786257124584</v>
      </c>
      <c r="B512" s="4" t="s">
        <v>849</v>
      </c>
      <c r="C512" s="4" t="s">
        <v>616</v>
      </c>
      <c r="D512" s="4">
        <v>453</v>
      </c>
      <c r="E512" s="4">
        <v>32</v>
      </c>
      <c r="F512" s="4">
        <v>40</v>
      </c>
      <c r="G512" s="5">
        <v>60</v>
      </c>
      <c r="H512" s="4">
        <v>128</v>
      </c>
      <c r="I512" s="6">
        <v>45110</v>
      </c>
      <c r="J512" s="4"/>
      <c r="K512" s="7">
        <v>44200.424305555556</v>
      </c>
    </row>
    <row r="513" spans="1:11" x14ac:dyDescent="0.25">
      <c r="A513" s="3">
        <v>9786052162798</v>
      </c>
      <c r="B513" s="4" t="s">
        <v>618</v>
      </c>
      <c r="C513" s="4" t="s">
        <v>617</v>
      </c>
      <c r="D513" s="4">
        <v>58</v>
      </c>
      <c r="E513" s="4">
        <v>39</v>
      </c>
      <c r="F513" s="4">
        <v>45</v>
      </c>
      <c r="G513" s="5">
        <v>60</v>
      </c>
      <c r="H513" s="4">
        <v>400</v>
      </c>
      <c r="I513" s="6">
        <v>45201</v>
      </c>
      <c r="J513" s="4" t="s">
        <v>523</v>
      </c>
      <c r="K513" s="7">
        <v>43271.559398148151</v>
      </c>
    </row>
    <row r="514" spans="1:11" x14ac:dyDescent="0.25">
      <c r="A514" s="3">
        <v>9786057939289</v>
      </c>
      <c r="B514" s="4" t="s">
        <v>619</v>
      </c>
      <c r="C514" s="4" t="s">
        <v>121</v>
      </c>
      <c r="D514" s="4">
        <v>147</v>
      </c>
      <c r="E514" s="4">
        <v>49</v>
      </c>
      <c r="F514" s="4">
        <v>55</v>
      </c>
      <c r="G514" s="5">
        <v>70</v>
      </c>
      <c r="H514" s="4">
        <v>280</v>
      </c>
      <c r="I514" s="6">
        <v>45201</v>
      </c>
      <c r="J514" s="4" t="s">
        <v>523</v>
      </c>
      <c r="K514" s="7">
        <v>43564.448750000003</v>
      </c>
    </row>
    <row r="515" spans="1:11" x14ac:dyDescent="0.25">
      <c r="A515" s="3">
        <v>9786057690227</v>
      </c>
      <c r="B515" s="4" t="s">
        <v>620</v>
      </c>
      <c r="C515" s="4" t="s">
        <v>121</v>
      </c>
      <c r="D515" s="4">
        <v>227</v>
      </c>
      <c r="E515" s="4">
        <v>19</v>
      </c>
      <c r="F515" s="4">
        <v>30</v>
      </c>
      <c r="G515" s="5">
        <v>50</v>
      </c>
      <c r="H515" s="4">
        <v>0</v>
      </c>
      <c r="I515" s="6">
        <v>45201</v>
      </c>
      <c r="J515" s="4" t="s">
        <v>523</v>
      </c>
      <c r="K515" s="7">
        <v>43721.75818287037</v>
      </c>
    </row>
    <row r="516" spans="1:11" x14ac:dyDescent="0.25">
      <c r="A516" s="3">
        <v>9786052041826</v>
      </c>
      <c r="B516" s="4" t="s">
        <v>621</v>
      </c>
      <c r="C516" s="4" t="s">
        <v>121</v>
      </c>
      <c r="D516" s="4">
        <v>500</v>
      </c>
      <c r="E516" s="4">
        <v>75</v>
      </c>
      <c r="F516" s="4">
        <v>86</v>
      </c>
      <c r="G516" s="5">
        <v>110</v>
      </c>
      <c r="H516" s="4">
        <v>0</v>
      </c>
      <c r="I516" s="6">
        <v>45201</v>
      </c>
      <c r="J516" s="4" t="s">
        <v>523</v>
      </c>
      <c r="K516" s="7">
        <v>43110.570462962962</v>
      </c>
    </row>
    <row r="517" spans="1:11" x14ac:dyDescent="0.25">
      <c r="A517" s="3">
        <v>9786257371469</v>
      </c>
      <c r="B517" s="4" t="s">
        <v>622</v>
      </c>
      <c r="C517" s="4" t="s">
        <v>121</v>
      </c>
      <c r="D517" s="4">
        <v>1367</v>
      </c>
      <c r="E517" s="4">
        <v>90</v>
      </c>
      <c r="F517" s="4">
        <v>105</v>
      </c>
      <c r="G517" s="5">
        <v>130</v>
      </c>
      <c r="H517" s="4">
        <v>216</v>
      </c>
      <c r="I517" s="6">
        <v>45201</v>
      </c>
      <c r="J517" s="4" t="s">
        <v>523</v>
      </c>
      <c r="K517" s="7">
        <v>44372.660393518519</v>
      </c>
    </row>
    <row r="518" spans="1:11" x14ac:dyDescent="0.25">
      <c r="A518" s="3">
        <v>9786059442329</v>
      </c>
      <c r="B518" s="4" t="s">
        <v>623</v>
      </c>
      <c r="C518" s="4" t="s">
        <v>624</v>
      </c>
      <c r="D518" s="4">
        <v>185</v>
      </c>
      <c r="E518" s="4">
        <v>29</v>
      </c>
      <c r="F518" s="4">
        <v>39</v>
      </c>
      <c r="G518" s="5">
        <v>60</v>
      </c>
      <c r="H518" s="4">
        <v>320</v>
      </c>
      <c r="I518" s="6">
        <v>45201</v>
      </c>
      <c r="J518" s="4" t="s">
        <v>523</v>
      </c>
      <c r="K518" s="7">
        <v>42761.381249999999</v>
      </c>
    </row>
    <row r="519" spans="1:11" x14ac:dyDescent="0.25">
      <c r="A519" s="3">
        <v>9786052041864</v>
      </c>
      <c r="B519" s="4" t="s">
        <v>625</v>
      </c>
      <c r="C519" s="4" t="s">
        <v>624</v>
      </c>
      <c r="D519" s="4">
        <v>585</v>
      </c>
      <c r="E519" s="4">
        <v>29</v>
      </c>
      <c r="F519" s="4">
        <v>39</v>
      </c>
      <c r="G519" s="5">
        <v>60</v>
      </c>
      <c r="H519" s="4">
        <v>200</v>
      </c>
      <c r="I519" s="6">
        <v>45201</v>
      </c>
      <c r="J519" s="4" t="s">
        <v>523</v>
      </c>
      <c r="K519" s="7">
        <v>43138.618402777778</v>
      </c>
    </row>
    <row r="520" spans="1:11" x14ac:dyDescent="0.25">
      <c r="A520" s="3">
        <v>9786057939906</v>
      </c>
      <c r="B520" s="4" t="s">
        <v>626</v>
      </c>
      <c r="C520" s="4" t="s">
        <v>627</v>
      </c>
      <c r="D520" s="4">
        <v>188</v>
      </c>
      <c r="E520" s="4">
        <v>49</v>
      </c>
      <c r="F520" s="4">
        <v>55</v>
      </c>
      <c r="G520" s="5">
        <v>70</v>
      </c>
      <c r="H520" s="4">
        <v>0</v>
      </c>
      <c r="I520" s="6">
        <v>45201</v>
      </c>
      <c r="J520" s="4" t="s">
        <v>523</v>
      </c>
      <c r="K520" s="7">
        <v>43651.591620370367</v>
      </c>
    </row>
    <row r="521" spans="1:11" x14ac:dyDescent="0.25">
      <c r="A521" s="3">
        <v>9786057939708</v>
      </c>
      <c r="B521" s="4" t="s">
        <v>628</v>
      </c>
      <c r="C521" s="4" t="s">
        <v>629</v>
      </c>
      <c r="D521" s="4">
        <v>148</v>
      </c>
      <c r="E521" s="4">
        <v>65</v>
      </c>
      <c r="F521" s="4">
        <v>76</v>
      </c>
      <c r="G521" s="5">
        <v>95</v>
      </c>
      <c r="H521" s="4">
        <v>104</v>
      </c>
      <c r="I521" s="6">
        <v>45201</v>
      </c>
      <c r="J521" s="4" t="s">
        <v>523</v>
      </c>
      <c r="K521" s="7">
        <v>43522.376273148147</v>
      </c>
    </row>
    <row r="522" spans="1:11" x14ac:dyDescent="0.25">
      <c r="A522" s="3">
        <v>9786057690418</v>
      </c>
      <c r="B522" s="4" t="s">
        <v>630</v>
      </c>
      <c r="C522" s="4" t="s">
        <v>629</v>
      </c>
      <c r="D522" s="4">
        <v>744</v>
      </c>
      <c r="E522" s="4">
        <v>65</v>
      </c>
      <c r="F522" s="4">
        <v>76</v>
      </c>
      <c r="G522" s="5">
        <v>95</v>
      </c>
      <c r="H522" s="4">
        <v>128</v>
      </c>
      <c r="I522" s="6">
        <v>45201</v>
      </c>
      <c r="J522" s="4" t="s">
        <v>523</v>
      </c>
      <c r="K522" s="7">
        <v>43760.61546296296</v>
      </c>
    </row>
    <row r="523" spans="1:11" x14ac:dyDescent="0.25">
      <c r="A523" s="3">
        <v>9786258089653</v>
      </c>
      <c r="B523" s="4" t="s">
        <v>631</v>
      </c>
      <c r="C523" s="4" t="s">
        <v>629</v>
      </c>
      <c r="D523" s="4">
        <v>748</v>
      </c>
      <c r="E523" s="4">
        <v>125</v>
      </c>
      <c r="F523" s="4">
        <v>145</v>
      </c>
      <c r="G523" s="5">
        <v>180</v>
      </c>
      <c r="H523" s="4">
        <v>120</v>
      </c>
      <c r="I523" s="6">
        <v>45201</v>
      </c>
      <c r="J523" s="4" t="s">
        <v>523</v>
      </c>
      <c r="K523" s="7">
        <v>44876.409675925926</v>
      </c>
    </row>
    <row r="524" spans="1:11" x14ac:dyDescent="0.25">
      <c r="A524" s="3">
        <v>9786057939692</v>
      </c>
      <c r="B524" s="4" t="s">
        <v>632</v>
      </c>
      <c r="C524" s="4" t="s">
        <v>629</v>
      </c>
      <c r="D524" s="4">
        <v>1258</v>
      </c>
      <c r="E524" s="4">
        <v>65</v>
      </c>
      <c r="F524" s="4">
        <v>76</v>
      </c>
      <c r="G524" s="5">
        <v>95</v>
      </c>
      <c r="H524" s="4">
        <v>128</v>
      </c>
      <c r="I524" s="6">
        <v>45201</v>
      </c>
      <c r="J524" s="4" t="s">
        <v>523</v>
      </c>
      <c r="K524" s="7">
        <v>43522.379340277781</v>
      </c>
    </row>
    <row r="525" spans="1:11" x14ac:dyDescent="0.25">
      <c r="A525" s="3">
        <v>9786057690210</v>
      </c>
      <c r="B525" s="4" t="s">
        <v>633</v>
      </c>
      <c r="C525" s="4" t="s">
        <v>629</v>
      </c>
      <c r="D525" s="4">
        <v>1635</v>
      </c>
      <c r="E525" s="4">
        <v>60</v>
      </c>
      <c r="F525" s="4">
        <v>69</v>
      </c>
      <c r="G525" s="5">
        <v>95</v>
      </c>
      <c r="H525" s="4">
        <v>0</v>
      </c>
      <c r="I525" s="6">
        <v>45201</v>
      </c>
      <c r="J525" s="4" t="s">
        <v>523</v>
      </c>
      <c r="K525" s="7">
        <v>43718.406608796293</v>
      </c>
    </row>
    <row r="526" spans="1:11" x14ac:dyDescent="0.25">
      <c r="A526" s="3">
        <v>9786257371544</v>
      </c>
      <c r="B526" s="4" t="s">
        <v>634</v>
      </c>
      <c r="C526" s="4" t="s">
        <v>629</v>
      </c>
      <c r="D526" s="4">
        <v>2568</v>
      </c>
      <c r="E526" s="4">
        <v>65</v>
      </c>
      <c r="F526" s="4">
        <v>76</v>
      </c>
      <c r="G526" s="5">
        <v>95</v>
      </c>
      <c r="H526" s="4">
        <v>88</v>
      </c>
      <c r="I526" s="6">
        <v>45201</v>
      </c>
      <c r="J526" s="4" t="s">
        <v>523</v>
      </c>
      <c r="K526" s="7">
        <v>44403.356527777774</v>
      </c>
    </row>
    <row r="527" spans="1:11" x14ac:dyDescent="0.25">
      <c r="A527" s="3">
        <v>9786059864954</v>
      </c>
      <c r="B527" s="4" t="s">
        <v>635</v>
      </c>
      <c r="C527" s="4" t="s">
        <v>636</v>
      </c>
      <c r="D527" s="4">
        <v>235</v>
      </c>
      <c r="E527" s="4">
        <v>55</v>
      </c>
      <c r="F527" s="4">
        <v>65</v>
      </c>
      <c r="G527" s="5">
        <v>80</v>
      </c>
      <c r="H527" s="4">
        <v>368</v>
      </c>
      <c r="I527" s="6">
        <v>45201</v>
      </c>
      <c r="J527" s="4" t="s">
        <v>523</v>
      </c>
      <c r="K527" s="7">
        <v>42682.393206018518</v>
      </c>
    </row>
    <row r="528" spans="1:11" x14ac:dyDescent="0.25">
      <c r="A528" s="3">
        <v>9786059442169</v>
      </c>
      <c r="B528" s="4" t="s">
        <v>637</v>
      </c>
      <c r="C528" s="4" t="s">
        <v>636</v>
      </c>
      <c r="D528" s="4">
        <v>266</v>
      </c>
      <c r="E528" s="4">
        <v>55</v>
      </c>
      <c r="F528" s="4">
        <v>65</v>
      </c>
      <c r="G528" s="5">
        <v>80</v>
      </c>
      <c r="H528" s="4">
        <v>384</v>
      </c>
      <c r="I528" s="6">
        <v>45201</v>
      </c>
      <c r="J528" s="4" t="s">
        <v>523</v>
      </c>
      <c r="K528" s="7">
        <v>42682.391643518517</v>
      </c>
    </row>
    <row r="529" spans="1:11" hidden="1" x14ac:dyDescent="0.25">
      <c r="A529" s="3">
        <v>9786256780026</v>
      </c>
      <c r="B529" s="4" t="s">
        <v>638</v>
      </c>
      <c r="C529" s="4" t="s">
        <v>639</v>
      </c>
      <c r="D529" s="4">
        <v>94</v>
      </c>
      <c r="E529" s="4"/>
      <c r="F529" s="4">
        <v>115</v>
      </c>
      <c r="G529" s="5"/>
      <c r="H529" s="4">
        <v>200</v>
      </c>
      <c r="I529" s="6">
        <v>45215</v>
      </c>
      <c r="J529" s="4" t="s">
        <v>523</v>
      </c>
      <c r="K529" s="7">
        <v>45215.486493055556</v>
      </c>
    </row>
    <row r="530" spans="1:11" hidden="1" x14ac:dyDescent="0.25">
      <c r="A530" s="3">
        <v>9786057939364</v>
      </c>
      <c r="B530" s="4" t="s">
        <v>640</v>
      </c>
      <c r="C530" s="4" t="s">
        <v>641</v>
      </c>
      <c r="D530" s="4">
        <v>38</v>
      </c>
      <c r="E530" s="4">
        <v>19</v>
      </c>
      <c r="F530" s="4">
        <v>30</v>
      </c>
      <c r="G530" s="5"/>
      <c r="H530" s="4">
        <v>112</v>
      </c>
      <c r="I530" s="6">
        <v>45201</v>
      </c>
      <c r="J530" s="4" t="s">
        <v>523</v>
      </c>
      <c r="K530" s="7">
        <v>43651.592037037037</v>
      </c>
    </row>
    <row r="531" spans="1:11" hidden="1" x14ac:dyDescent="0.25">
      <c r="A531" s="3">
        <v>9786058492479</v>
      </c>
      <c r="B531" s="4" t="s">
        <v>177</v>
      </c>
      <c r="C531" s="4" t="s">
        <v>178</v>
      </c>
      <c r="D531" s="4">
        <v>99</v>
      </c>
      <c r="E531" s="4">
        <v>22</v>
      </c>
      <c r="F531" s="4">
        <v>20.37</v>
      </c>
      <c r="G531" s="5"/>
      <c r="H531" s="4">
        <v>448</v>
      </c>
      <c r="I531" s="6">
        <v>43521</v>
      </c>
      <c r="J531" s="4" t="s">
        <v>33</v>
      </c>
      <c r="K531" s="7">
        <v>41998.57984953704</v>
      </c>
    </row>
    <row r="532" spans="1:11" hidden="1" x14ac:dyDescent="0.25">
      <c r="A532" s="3">
        <v>9786059864121</v>
      </c>
      <c r="B532" s="4" t="s">
        <v>501</v>
      </c>
      <c r="C532" s="4" t="s">
        <v>178</v>
      </c>
      <c r="D532" s="4">
        <v>106</v>
      </c>
      <c r="E532" s="4">
        <v>24</v>
      </c>
      <c r="F532" s="4">
        <v>22.222000000000001</v>
      </c>
      <c r="G532" s="5"/>
      <c r="H532" s="4">
        <v>480</v>
      </c>
      <c r="I532" s="6">
        <v>43521</v>
      </c>
      <c r="J532" s="4" t="s">
        <v>502</v>
      </c>
      <c r="K532" s="7">
        <v>42124.662037037036</v>
      </c>
    </row>
    <row r="533" spans="1:11" hidden="1" x14ac:dyDescent="0.25">
      <c r="A533" s="3">
        <v>9786052162828</v>
      </c>
      <c r="B533" s="4" t="s">
        <v>642</v>
      </c>
      <c r="C533" s="4" t="s">
        <v>178</v>
      </c>
      <c r="D533" s="4">
        <v>191</v>
      </c>
      <c r="E533" s="4">
        <v>29</v>
      </c>
      <c r="F533" s="4">
        <v>26.852</v>
      </c>
      <c r="G533" s="5"/>
      <c r="H533" s="4">
        <v>504</v>
      </c>
      <c r="I533" s="6">
        <v>43521</v>
      </c>
      <c r="J533" s="4" t="s">
        <v>523</v>
      </c>
      <c r="K533" s="7">
        <v>43308.609884259262</v>
      </c>
    </row>
    <row r="534" spans="1:11" x14ac:dyDescent="0.25">
      <c r="A534" s="3">
        <v>9786059864527</v>
      </c>
      <c r="B534" s="4" t="s">
        <v>644</v>
      </c>
      <c r="C534" s="4" t="s">
        <v>643</v>
      </c>
      <c r="D534" s="4">
        <v>159</v>
      </c>
      <c r="E534" s="4">
        <v>59</v>
      </c>
      <c r="F534" s="4">
        <v>69</v>
      </c>
      <c r="G534" s="5">
        <v>90</v>
      </c>
      <c r="H534" s="4">
        <v>400</v>
      </c>
      <c r="I534" s="6">
        <v>45201</v>
      </c>
      <c r="J534" s="4" t="s">
        <v>523</v>
      </c>
      <c r="K534" s="7">
        <v>42376.650370370371</v>
      </c>
    </row>
    <row r="535" spans="1:11" x14ac:dyDescent="0.25">
      <c r="A535" s="3">
        <v>9786057939883</v>
      </c>
      <c r="B535" s="4" t="s">
        <v>645</v>
      </c>
      <c r="C535" s="4" t="s">
        <v>643</v>
      </c>
      <c r="D535" s="4">
        <v>378</v>
      </c>
      <c r="E535" s="4">
        <v>90</v>
      </c>
      <c r="F535" s="4">
        <v>105</v>
      </c>
      <c r="G535" s="5">
        <v>220</v>
      </c>
      <c r="H535" s="4">
        <v>368</v>
      </c>
      <c r="I535" s="6">
        <v>45201</v>
      </c>
      <c r="J535" s="4" t="s">
        <v>523</v>
      </c>
      <c r="K535" s="7">
        <v>43609.721620370372</v>
      </c>
    </row>
    <row r="536" spans="1:11" x14ac:dyDescent="0.25">
      <c r="A536" s="3">
        <v>9786256397767</v>
      </c>
      <c r="B536" s="4" t="s">
        <v>646</v>
      </c>
      <c r="C536" s="4" t="s">
        <v>647</v>
      </c>
      <c r="D536" s="4">
        <v>220</v>
      </c>
      <c r="E536" s="4"/>
      <c r="F536" s="4">
        <v>199</v>
      </c>
      <c r="G536" s="5">
        <v>220</v>
      </c>
      <c r="H536" s="4">
        <v>368</v>
      </c>
      <c r="I536" s="6">
        <v>45142</v>
      </c>
      <c r="J536" s="4" t="s">
        <v>523</v>
      </c>
      <c r="K536" s="7">
        <v>45142.536759259259</v>
      </c>
    </row>
    <row r="537" spans="1:11" x14ac:dyDescent="0.25">
      <c r="A537" s="3">
        <v>9786057939548</v>
      </c>
      <c r="B537" s="4" t="s">
        <v>648</v>
      </c>
      <c r="C537" s="4" t="s">
        <v>649</v>
      </c>
      <c r="D537" s="4">
        <v>411</v>
      </c>
      <c r="E537" s="4">
        <v>39</v>
      </c>
      <c r="F537" s="4">
        <v>45</v>
      </c>
      <c r="G537" s="5">
        <v>190</v>
      </c>
      <c r="H537" s="4">
        <v>328</v>
      </c>
      <c r="I537" s="6">
        <v>45201</v>
      </c>
      <c r="J537" s="4" t="s">
        <v>523</v>
      </c>
      <c r="K537" s="7">
        <v>43497.377604166664</v>
      </c>
    </row>
    <row r="538" spans="1:11" x14ac:dyDescent="0.25">
      <c r="A538" s="3">
        <v>9786256397460</v>
      </c>
      <c r="B538" s="4" t="s">
        <v>650</v>
      </c>
      <c r="C538" s="4" t="s">
        <v>651</v>
      </c>
      <c r="D538" s="4">
        <v>392</v>
      </c>
      <c r="E538" s="4">
        <v>120</v>
      </c>
      <c r="F538" s="4">
        <v>138</v>
      </c>
      <c r="G538" s="5">
        <v>190</v>
      </c>
      <c r="H538" s="4">
        <v>376</v>
      </c>
      <c r="I538" s="6">
        <v>45201</v>
      </c>
      <c r="J538" s="4" t="s">
        <v>523</v>
      </c>
      <c r="K538" s="7">
        <v>45049.487222222226</v>
      </c>
    </row>
    <row r="539" spans="1:11" x14ac:dyDescent="0.25">
      <c r="A539" s="3">
        <v>9786257371551</v>
      </c>
      <c r="B539" s="4" t="s">
        <v>653</v>
      </c>
      <c r="C539" s="4" t="s">
        <v>652</v>
      </c>
      <c r="D539" s="4">
        <v>1136</v>
      </c>
      <c r="E539" s="4">
        <v>150</v>
      </c>
      <c r="F539" s="4">
        <v>172</v>
      </c>
      <c r="G539" s="5">
        <v>220</v>
      </c>
      <c r="H539" s="4">
        <v>408</v>
      </c>
      <c r="I539" s="6">
        <v>45201</v>
      </c>
      <c r="J539" s="4" t="s">
        <v>523</v>
      </c>
      <c r="K539" s="7">
        <v>44391.400520833333</v>
      </c>
    </row>
    <row r="540" spans="1:11" x14ac:dyDescent="0.25">
      <c r="A540" s="3">
        <v>9786059864824</v>
      </c>
      <c r="B540" s="4" t="s">
        <v>656</v>
      </c>
      <c r="C540" s="4" t="s">
        <v>654</v>
      </c>
      <c r="D540" s="4">
        <v>65</v>
      </c>
      <c r="E540" s="4">
        <v>26.852</v>
      </c>
      <c r="F540" s="4">
        <v>39</v>
      </c>
      <c r="G540" s="5">
        <v>190</v>
      </c>
      <c r="H540" s="4">
        <v>352</v>
      </c>
      <c r="I540" s="6">
        <v>45201</v>
      </c>
      <c r="J540" s="4" t="s">
        <v>523</v>
      </c>
      <c r="K540" s="7">
        <v>42517.688321759262</v>
      </c>
    </row>
    <row r="541" spans="1:11" x14ac:dyDescent="0.25">
      <c r="A541" s="3">
        <v>9786057690685</v>
      </c>
      <c r="B541" s="4" t="s">
        <v>657</v>
      </c>
      <c r="C541" s="4" t="s">
        <v>654</v>
      </c>
      <c r="D541" s="4">
        <v>203</v>
      </c>
      <c r="E541" s="4">
        <v>49</v>
      </c>
      <c r="F541" s="4">
        <v>55</v>
      </c>
      <c r="G541" s="5">
        <v>190</v>
      </c>
      <c r="H541" s="4">
        <v>0</v>
      </c>
      <c r="I541" s="6">
        <v>45201</v>
      </c>
      <c r="J541" s="4" t="s">
        <v>523</v>
      </c>
      <c r="K541" s="7">
        <v>43880.498657407406</v>
      </c>
    </row>
    <row r="542" spans="1:11" hidden="1" x14ac:dyDescent="0.25">
      <c r="A542" s="3">
        <v>9786256780088</v>
      </c>
      <c r="B542" s="4" t="s">
        <v>658</v>
      </c>
      <c r="C542" s="4" t="s">
        <v>659</v>
      </c>
      <c r="D542" s="4">
        <v>255</v>
      </c>
      <c r="E542" s="4"/>
      <c r="F542" s="4">
        <v>199</v>
      </c>
      <c r="G542" s="5"/>
      <c r="H542" s="4">
        <v>440</v>
      </c>
      <c r="I542" s="6">
        <v>45215</v>
      </c>
      <c r="J542" s="4" t="s">
        <v>523</v>
      </c>
      <c r="K542" s="7">
        <v>45215.478842592594</v>
      </c>
    </row>
    <row r="543" spans="1:11" x14ac:dyDescent="0.25">
      <c r="A543" s="3">
        <v>9786059864619</v>
      </c>
      <c r="B543" s="4" t="s">
        <v>660</v>
      </c>
      <c r="C543" s="4" t="s">
        <v>661</v>
      </c>
      <c r="D543" s="4">
        <v>91</v>
      </c>
      <c r="E543" s="4">
        <v>29</v>
      </c>
      <c r="F543" s="4">
        <v>39</v>
      </c>
      <c r="G543" s="5">
        <v>150</v>
      </c>
      <c r="H543" s="4">
        <v>448</v>
      </c>
      <c r="I543" s="6">
        <v>45201</v>
      </c>
      <c r="J543" s="4" t="s">
        <v>523</v>
      </c>
      <c r="K543" s="7">
        <v>42436.641608796293</v>
      </c>
    </row>
    <row r="544" spans="1:11" x14ac:dyDescent="0.25">
      <c r="A544" s="3">
        <v>9786057690678</v>
      </c>
      <c r="B544" s="4" t="s">
        <v>662</v>
      </c>
      <c r="C544" s="4" t="s">
        <v>663</v>
      </c>
      <c r="D544" s="4">
        <v>1461</v>
      </c>
      <c r="E544" s="4">
        <v>120</v>
      </c>
      <c r="F544" s="4">
        <v>138</v>
      </c>
      <c r="G544" s="5">
        <v>170</v>
      </c>
      <c r="H544" s="4">
        <v>240</v>
      </c>
      <c r="I544" s="6">
        <v>45201</v>
      </c>
      <c r="J544" s="4" t="s">
        <v>523</v>
      </c>
      <c r="K544" s="7">
        <v>43892.493831018517</v>
      </c>
    </row>
    <row r="545" spans="1:11" x14ac:dyDescent="0.25">
      <c r="A545" s="3">
        <v>9786258089318</v>
      </c>
      <c r="B545" s="4" t="s">
        <v>665</v>
      </c>
      <c r="C545" s="4" t="s">
        <v>664</v>
      </c>
      <c r="D545" s="4">
        <v>963</v>
      </c>
      <c r="E545" s="4">
        <v>95</v>
      </c>
      <c r="F545" s="4">
        <v>110</v>
      </c>
      <c r="G545" s="5">
        <v>170</v>
      </c>
      <c r="H545" s="4">
        <v>272</v>
      </c>
      <c r="I545" s="6">
        <v>45201</v>
      </c>
      <c r="J545" s="4" t="s">
        <v>523</v>
      </c>
      <c r="K545" s="7">
        <v>44714.732407407406</v>
      </c>
    </row>
    <row r="546" spans="1:11" ht="30" x14ac:dyDescent="0.25">
      <c r="A546" s="3">
        <v>9786256397118</v>
      </c>
      <c r="B546" s="4" t="s">
        <v>666</v>
      </c>
      <c r="C546" s="4" t="s">
        <v>667</v>
      </c>
      <c r="D546" s="4">
        <v>646</v>
      </c>
      <c r="E546" s="4">
        <v>125</v>
      </c>
      <c r="F546" s="4">
        <v>145</v>
      </c>
      <c r="G546" s="5">
        <v>190</v>
      </c>
      <c r="H546" s="4">
        <v>320</v>
      </c>
      <c r="I546" s="6">
        <v>45201</v>
      </c>
      <c r="J546" s="4" t="s">
        <v>523</v>
      </c>
      <c r="K546" s="7">
        <v>44966.442361111112</v>
      </c>
    </row>
    <row r="547" spans="1:11" ht="30" hidden="1" x14ac:dyDescent="0.25">
      <c r="A547" s="3">
        <v>9786257371711</v>
      </c>
      <c r="B547" s="4" t="s">
        <v>668</v>
      </c>
      <c r="C547" s="4" t="s">
        <v>667</v>
      </c>
      <c r="D547" s="4">
        <v>916</v>
      </c>
      <c r="E547" s="4">
        <v>160</v>
      </c>
      <c r="F547" s="4">
        <v>190</v>
      </c>
      <c r="G547" s="5"/>
      <c r="H547" s="4">
        <v>432</v>
      </c>
      <c r="I547" s="6">
        <v>45201</v>
      </c>
      <c r="J547" s="4" t="s">
        <v>523</v>
      </c>
      <c r="K547" s="7">
        <v>44469.536909722221</v>
      </c>
    </row>
    <row r="548" spans="1:11" ht="30" x14ac:dyDescent="0.25">
      <c r="A548" s="3">
        <v>9786052041109</v>
      </c>
      <c r="B548" s="4" t="s">
        <v>669</v>
      </c>
      <c r="C548" s="4" t="s">
        <v>670</v>
      </c>
      <c r="D548" s="4">
        <v>50</v>
      </c>
      <c r="E548" s="4">
        <v>20</v>
      </c>
      <c r="F548" s="4">
        <v>18.518999999999998</v>
      </c>
      <c r="G548" s="5">
        <v>60</v>
      </c>
      <c r="H548" s="4">
        <v>288</v>
      </c>
      <c r="I548" s="6">
        <v>43521</v>
      </c>
      <c r="J548" s="4" t="s">
        <v>523</v>
      </c>
      <c r="K548" s="7">
        <v>42957.336539351854</v>
      </c>
    </row>
    <row r="549" spans="1:11" x14ac:dyDescent="0.25">
      <c r="A549" s="3">
        <v>9786257124539</v>
      </c>
      <c r="B549" s="4" t="s">
        <v>671</v>
      </c>
      <c r="C549" s="4" t="s">
        <v>672</v>
      </c>
      <c r="D549" s="4">
        <v>122</v>
      </c>
      <c r="E549" s="4">
        <v>99</v>
      </c>
      <c r="F549" s="4">
        <v>110</v>
      </c>
      <c r="G549" s="5">
        <v>190</v>
      </c>
      <c r="H549" s="4">
        <v>424</v>
      </c>
      <c r="I549" s="6">
        <v>45201</v>
      </c>
      <c r="J549" s="4" t="s">
        <v>523</v>
      </c>
      <c r="K549" s="7">
        <v>44153.76667824074</v>
      </c>
    </row>
    <row r="550" spans="1:11" x14ac:dyDescent="0.25">
      <c r="A550" s="3">
        <v>9786059442480</v>
      </c>
      <c r="B550" s="4" t="s">
        <v>674</v>
      </c>
      <c r="C550" s="4" t="s">
        <v>673</v>
      </c>
      <c r="D550" s="4">
        <v>199</v>
      </c>
      <c r="E550" s="4">
        <v>17.593</v>
      </c>
      <c r="F550" s="4">
        <v>35</v>
      </c>
      <c r="G550" s="5">
        <v>90</v>
      </c>
      <c r="H550" s="4">
        <v>208</v>
      </c>
      <c r="I550" s="6">
        <v>45201</v>
      </c>
      <c r="J550" s="4" t="s">
        <v>523</v>
      </c>
      <c r="K550" s="7">
        <v>42824.355150462965</v>
      </c>
    </row>
    <row r="551" spans="1:11" x14ac:dyDescent="0.25">
      <c r="A551" s="3">
        <v>9786052041314</v>
      </c>
      <c r="B551" s="4" t="s">
        <v>675</v>
      </c>
      <c r="C551" s="4" t="s">
        <v>676</v>
      </c>
      <c r="D551" s="4">
        <v>139</v>
      </c>
      <c r="E551" s="4">
        <v>20</v>
      </c>
      <c r="F551" s="4">
        <v>18.518999999999998</v>
      </c>
      <c r="G551" s="5">
        <v>90</v>
      </c>
      <c r="H551" s="4">
        <v>344</v>
      </c>
      <c r="I551" s="6">
        <v>43521</v>
      </c>
      <c r="J551" s="4" t="s">
        <v>523</v>
      </c>
      <c r="K551" s="7">
        <v>43024.734189814815</v>
      </c>
    </row>
    <row r="552" spans="1:11" x14ac:dyDescent="0.25">
      <c r="A552" s="3">
        <v>9786057690401</v>
      </c>
      <c r="B552" s="4" t="s">
        <v>678</v>
      </c>
      <c r="C552" s="4" t="s">
        <v>677</v>
      </c>
      <c r="D552" s="4">
        <v>63</v>
      </c>
      <c r="E552" s="4">
        <v>60</v>
      </c>
      <c r="F552" s="4">
        <v>69</v>
      </c>
      <c r="G552" s="5">
        <v>90</v>
      </c>
      <c r="H552" s="4">
        <v>656</v>
      </c>
      <c r="I552" s="6">
        <v>45201</v>
      </c>
      <c r="J552" s="4" t="s">
        <v>523</v>
      </c>
      <c r="K552" s="7">
        <v>43760.607939814814</v>
      </c>
    </row>
    <row r="553" spans="1:11" x14ac:dyDescent="0.25">
      <c r="A553" s="3">
        <v>9786057939005</v>
      </c>
      <c r="B553" s="4" t="s">
        <v>679</v>
      </c>
      <c r="C553" s="4" t="s">
        <v>677</v>
      </c>
      <c r="D553" s="4">
        <v>125</v>
      </c>
      <c r="E553" s="4">
        <v>38</v>
      </c>
      <c r="F553" s="4">
        <v>42</v>
      </c>
      <c r="G553" s="5">
        <v>90</v>
      </c>
      <c r="H553" s="4">
        <v>528</v>
      </c>
      <c r="I553" s="6">
        <v>45201</v>
      </c>
      <c r="J553" s="4" t="s">
        <v>523</v>
      </c>
      <c r="K553" s="7">
        <v>43392.569120370368</v>
      </c>
    </row>
    <row r="554" spans="1:11" x14ac:dyDescent="0.25">
      <c r="A554" s="3">
        <v>9786057690128</v>
      </c>
      <c r="B554" s="4" t="s">
        <v>307</v>
      </c>
      <c r="C554" s="4" t="s">
        <v>308</v>
      </c>
      <c r="D554" s="4">
        <v>400</v>
      </c>
      <c r="E554" s="4">
        <v>79</v>
      </c>
      <c r="F554" s="4">
        <v>99</v>
      </c>
      <c r="G554" s="5">
        <v>125</v>
      </c>
      <c r="H554" s="4">
        <v>0</v>
      </c>
      <c r="I554" s="6">
        <v>45173</v>
      </c>
      <c r="J554" s="4" t="s">
        <v>33</v>
      </c>
      <c r="K554" s="7">
        <v>43697.51662037037</v>
      </c>
    </row>
    <row r="555" spans="1:11" x14ac:dyDescent="0.25">
      <c r="A555" s="3">
        <v>9786057939562</v>
      </c>
      <c r="B555" s="4" t="s">
        <v>309</v>
      </c>
      <c r="C555" s="4" t="s">
        <v>308</v>
      </c>
      <c r="D555" s="4">
        <v>405</v>
      </c>
      <c r="E555" s="4">
        <v>79</v>
      </c>
      <c r="F555" s="4">
        <v>86</v>
      </c>
      <c r="G555" s="5">
        <v>125</v>
      </c>
      <c r="H555" s="4">
        <v>192</v>
      </c>
      <c r="I555" s="6">
        <v>45201</v>
      </c>
      <c r="J555" s="4" t="s">
        <v>33</v>
      </c>
      <c r="K555" s="7">
        <v>43552.465682870374</v>
      </c>
    </row>
    <row r="556" spans="1:11" x14ac:dyDescent="0.25">
      <c r="A556" s="3">
        <v>9786257371353</v>
      </c>
      <c r="B556" s="4" t="s">
        <v>310</v>
      </c>
      <c r="C556" s="4" t="s">
        <v>308</v>
      </c>
      <c r="D556" s="4">
        <v>1060</v>
      </c>
      <c r="E556" s="4">
        <v>79</v>
      </c>
      <c r="F556" s="4">
        <v>99</v>
      </c>
      <c r="G556" s="5">
        <v>125</v>
      </c>
      <c r="H556" s="4">
        <v>176</v>
      </c>
      <c r="I556" s="6">
        <v>45173</v>
      </c>
      <c r="J556" s="4" t="s">
        <v>33</v>
      </c>
      <c r="K556" s="7">
        <v>44357.567430555559</v>
      </c>
    </row>
    <row r="557" spans="1:11" x14ac:dyDescent="0.25">
      <c r="A557" s="3">
        <v>9786256397149</v>
      </c>
      <c r="B557" s="4" t="s">
        <v>507</v>
      </c>
      <c r="C557" s="4" t="s">
        <v>308</v>
      </c>
      <c r="D557" s="4">
        <v>1805</v>
      </c>
      <c r="E557" s="4">
        <v>79</v>
      </c>
      <c r="F557" s="4">
        <v>99</v>
      </c>
      <c r="G557" s="5">
        <v>125</v>
      </c>
      <c r="H557" s="4">
        <v>152</v>
      </c>
      <c r="I557" s="6">
        <v>45173</v>
      </c>
      <c r="J557" s="4" t="s">
        <v>502</v>
      </c>
      <c r="K557" s="7">
        <v>44983.804780092592</v>
      </c>
    </row>
    <row r="558" spans="1:11" x14ac:dyDescent="0.25">
      <c r="A558" s="3">
        <v>9786256397903</v>
      </c>
      <c r="B558" s="4" t="s">
        <v>680</v>
      </c>
      <c r="C558" s="4" t="s">
        <v>308</v>
      </c>
      <c r="D558" s="4">
        <v>270</v>
      </c>
      <c r="E558" s="4"/>
      <c r="F558" s="4">
        <v>99</v>
      </c>
      <c r="G558" s="5">
        <v>125</v>
      </c>
      <c r="H558" s="4">
        <v>136</v>
      </c>
      <c r="I558" s="6">
        <v>45189</v>
      </c>
      <c r="J558" s="4" t="s">
        <v>523</v>
      </c>
      <c r="K558" s="7">
        <v>45189.609074074076</v>
      </c>
    </row>
    <row r="559" spans="1:11" x14ac:dyDescent="0.25">
      <c r="A559" s="3">
        <v>9786257124447</v>
      </c>
      <c r="B559" s="4" t="s">
        <v>681</v>
      </c>
      <c r="C559" s="4" t="s">
        <v>308</v>
      </c>
      <c r="D559" s="4">
        <v>584</v>
      </c>
      <c r="E559" s="4">
        <v>79</v>
      </c>
      <c r="F559" s="4">
        <v>99</v>
      </c>
      <c r="G559" s="5">
        <v>125</v>
      </c>
      <c r="H559" s="4">
        <v>168</v>
      </c>
      <c r="I559" s="6">
        <v>45173</v>
      </c>
      <c r="J559" s="4" t="s">
        <v>523</v>
      </c>
      <c r="K559" s="7">
        <v>44111.708275462966</v>
      </c>
    </row>
    <row r="560" spans="1:11" x14ac:dyDescent="0.25">
      <c r="A560" s="3">
        <v>9786257371964</v>
      </c>
      <c r="B560" s="4" t="s">
        <v>682</v>
      </c>
      <c r="C560" s="4" t="s">
        <v>308</v>
      </c>
      <c r="D560" s="4">
        <v>1379</v>
      </c>
      <c r="E560" s="4">
        <v>79</v>
      </c>
      <c r="F560" s="4">
        <v>99</v>
      </c>
      <c r="G560" s="5">
        <v>125</v>
      </c>
      <c r="H560" s="4">
        <v>144</v>
      </c>
      <c r="I560" s="6">
        <v>45173</v>
      </c>
      <c r="J560" s="4" t="s">
        <v>523</v>
      </c>
      <c r="K560" s="7">
        <v>44579.356585648151</v>
      </c>
    </row>
    <row r="561" spans="1:11" x14ac:dyDescent="0.25">
      <c r="A561" s="3">
        <v>9782002477745</v>
      </c>
      <c r="B561" s="4" t="s">
        <v>311</v>
      </c>
      <c r="C561" s="4" t="s">
        <v>308</v>
      </c>
      <c r="D561" s="4"/>
      <c r="E561" s="4">
        <v>237</v>
      </c>
      <c r="F561" s="4">
        <v>297</v>
      </c>
      <c r="G561" s="5">
        <v>375</v>
      </c>
      <c r="H561" s="4">
        <v>0</v>
      </c>
      <c r="I561" s="6">
        <v>45173</v>
      </c>
      <c r="J561" s="4" t="s">
        <v>33</v>
      </c>
      <c r="K561" s="7">
        <v>44571.65357638889</v>
      </c>
    </row>
    <row r="562" spans="1:11" x14ac:dyDescent="0.25">
      <c r="A562" s="3">
        <v>9786057690425</v>
      </c>
      <c r="B562" s="4" t="s">
        <v>683</v>
      </c>
      <c r="C562" s="4" t="s">
        <v>684</v>
      </c>
      <c r="D562" s="4">
        <v>105</v>
      </c>
      <c r="E562" s="4">
        <v>35</v>
      </c>
      <c r="F562" s="4">
        <v>49</v>
      </c>
      <c r="G562" s="5">
        <v>90</v>
      </c>
      <c r="H562" s="4">
        <v>424</v>
      </c>
      <c r="I562" s="6">
        <v>45201</v>
      </c>
      <c r="J562" s="4" t="s">
        <v>523</v>
      </c>
      <c r="K562" s="7">
        <v>43760.601921296293</v>
      </c>
    </row>
    <row r="563" spans="1:11" x14ac:dyDescent="0.25">
      <c r="A563" s="3">
        <v>9786059864602</v>
      </c>
      <c r="B563" s="4" t="s">
        <v>685</v>
      </c>
      <c r="C563" s="4" t="s">
        <v>684</v>
      </c>
      <c r="D563" s="4">
        <v>266</v>
      </c>
      <c r="E563" s="4">
        <v>18.518999999999998</v>
      </c>
      <c r="F563" s="4">
        <v>35</v>
      </c>
      <c r="G563" s="5">
        <v>90</v>
      </c>
      <c r="H563" s="4">
        <v>464</v>
      </c>
      <c r="I563" s="6">
        <v>45201</v>
      </c>
      <c r="J563" s="4" t="s">
        <v>523</v>
      </c>
      <c r="K563" s="7">
        <v>42425.463449074072</v>
      </c>
    </row>
    <row r="564" spans="1:11" x14ac:dyDescent="0.25">
      <c r="A564" s="3">
        <v>9786256397859</v>
      </c>
      <c r="B564" s="4" t="s">
        <v>843</v>
      </c>
      <c r="C564" s="4" t="s">
        <v>316</v>
      </c>
      <c r="D564" s="4">
        <v>3288</v>
      </c>
      <c r="E564" s="4"/>
      <c r="F564" s="4">
        <v>120</v>
      </c>
      <c r="G564" s="5">
        <v>150</v>
      </c>
      <c r="H564" s="4">
        <v>200</v>
      </c>
      <c r="I564" s="6">
        <v>45169</v>
      </c>
      <c r="J564" s="4" t="s">
        <v>839</v>
      </c>
      <c r="K564" s="7">
        <v>45169.537962962961</v>
      </c>
    </row>
    <row r="565" spans="1:11" x14ac:dyDescent="0.25">
      <c r="A565" s="3">
        <v>9786257124195</v>
      </c>
      <c r="B565" s="4" t="s">
        <v>686</v>
      </c>
      <c r="C565" s="4" t="s">
        <v>316</v>
      </c>
      <c r="D565" s="4">
        <v>201</v>
      </c>
      <c r="E565" s="4">
        <v>90</v>
      </c>
      <c r="F565" s="4">
        <v>105</v>
      </c>
      <c r="G565" s="5">
        <v>130</v>
      </c>
      <c r="H565" s="4">
        <v>0</v>
      </c>
      <c r="I565" s="6">
        <v>45201</v>
      </c>
      <c r="J565" s="4" t="s">
        <v>523</v>
      </c>
      <c r="K565" s="7">
        <v>44025.364976851852</v>
      </c>
    </row>
    <row r="566" spans="1:11" x14ac:dyDescent="0.25">
      <c r="A566" s="3">
        <v>9786257124607</v>
      </c>
      <c r="B566" s="4" t="s">
        <v>687</v>
      </c>
      <c r="C566" s="4" t="s">
        <v>316</v>
      </c>
      <c r="D566" s="4">
        <v>1532</v>
      </c>
      <c r="E566" s="4">
        <v>99</v>
      </c>
      <c r="F566" s="4">
        <v>110</v>
      </c>
      <c r="G566" s="5">
        <v>130</v>
      </c>
      <c r="H566" s="4">
        <v>128</v>
      </c>
      <c r="I566" s="6">
        <v>45201</v>
      </c>
      <c r="J566" s="4" t="s">
        <v>523</v>
      </c>
      <c r="K566" s="7">
        <v>44200.017870370371</v>
      </c>
    </row>
    <row r="567" spans="1:11" x14ac:dyDescent="0.25">
      <c r="A567" s="3">
        <v>9786257371100</v>
      </c>
      <c r="B567" s="4" t="s">
        <v>688</v>
      </c>
      <c r="C567" s="4" t="s">
        <v>316</v>
      </c>
      <c r="D567" s="4">
        <v>1535</v>
      </c>
      <c r="E567" s="4">
        <v>65</v>
      </c>
      <c r="F567" s="4">
        <v>76</v>
      </c>
      <c r="G567" s="5">
        <v>130</v>
      </c>
      <c r="H567" s="4">
        <v>160</v>
      </c>
      <c r="I567" s="6">
        <v>45201</v>
      </c>
      <c r="J567" s="4" t="s">
        <v>523</v>
      </c>
      <c r="K567" s="7">
        <v>44292.530844907407</v>
      </c>
    </row>
    <row r="568" spans="1:11" x14ac:dyDescent="0.25">
      <c r="A568" s="3">
        <v>9786257371117</v>
      </c>
      <c r="B568" s="4" t="s">
        <v>689</v>
      </c>
      <c r="C568" s="4" t="s">
        <v>690</v>
      </c>
      <c r="D568" s="4">
        <v>1154</v>
      </c>
      <c r="E568" s="4">
        <v>55</v>
      </c>
      <c r="F568" s="4">
        <v>59</v>
      </c>
      <c r="G568" s="5">
        <v>75</v>
      </c>
      <c r="H568" s="4">
        <v>256</v>
      </c>
      <c r="I568" s="6">
        <v>45201</v>
      </c>
      <c r="J568" s="4" t="s">
        <v>523</v>
      </c>
      <c r="K568" s="7">
        <v>44285.728738425925</v>
      </c>
    </row>
    <row r="569" spans="1:11" x14ac:dyDescent="0.25">
      <c r="A569" s="3">
        <v>9786256397415</v>
      </c>
      <c r="B569" s="4" t="s">
        <v>691</v>
      </c>
      <c r="C569" s="4" t="s">
        <v>692</v>
      </c>
      <c r="D569" s="4">
        <v>308</v>
      </c>
      <c r="E569" s="4">
        <v>95</v>
      </c>
      <c r="F569" s="4">
        <v>110</v>
      </c>
      <c r="G569" s="5">
        <v>140</v>
      </c>
      <c r="H569" s="4">
        <v>200</v>
      </c>
      <c r="I569" s="6">
        <v>45201</v>
      </c>
      <c r="J569" s="4" t="s">
        <v>523</v>
      </c>
      <c r="K569" s="7">
        <v>45030.444374999999</v>
      </c>
    </row>
    <row r="570" spans="1:11" x14ac:dyDescent="0.25">
      <c r="A570" s="3">
        <v>9786257371575</v>
      </c>
      <c r="B570" s="4" t="s">
        <v>693</v>
      </c>
      <c r="C570" s="4" t="s">
        <v>692</v>
      </c>
      <c r="D570" s="4">
        <v>416</v>
      </c>
      <c r="E570" s="4">
        <v>75</v>
      </c>
      <c r="F570" s="4">
        <v>86</v>
      </c>
      <c r="G570" s="5">
        <v>140</v>
      </c>
      <c r="H570" s="4">
        <v>328</v>
      </c>
      <c r="I570" s="6">
        <v>45201</v>
      </c>
      <c r="J570" s="4" t="s">
        <v>523</v>
      </c>
      <c r="K570" s="7">
        <v>44431.451504629629</v>
      </c>
    </row>
    <row r="571" spans="1:11" x14ac:dyDescent="0.25">
      <c r="A571" s="3">
        <v>9786052162682</v>
      </c>
      <c r="B571" s="4" t="s">
        <v>694</v>
      </c>
      <c r="C571" s="4" t="s">
        <v>695</v>
      </c>
      <c r="D571" s="4">
        <v>197</v>
      </c>
      <c r="E571" s="4">
        <v>65</v>
      </c>
      <c r="F571" s="4">
        <v>76</v>
      </c>
      <c r="G571" s="5">
        <v>99</v>
      </c>
      <c r="H571" s="4">
        <v>176</v>
      </c>
      <c r="I571" s="6">
        <v>45201</v>
      </c>
      <c r="J571" s="4" t="s">
        <v>523</v>
      </c>
      <c r="K571" s="7">
        <v>43242.483518518522</v>
      </c>
    </row>
    <row r="572" spans="1:11" x14ac:dyDescent="0.25">
      <c r="A572" s="3">
        <v>9786057939791</v>
      </c>
      <c r="B572" s="4" t="s">
        <v>696</v>
      </c>
      <c r="C572" s="4" t="s">
        <v>695</v>
      </c>
      <c r="D572" s="4">
        <v>228</v>
      </c>
      <c r="E572" s="4">
        <v>99</v>
      </c>
      <c r="F572" s="4">
        <v>110</v>
      </c>
      <c r="G572" s="5">
        <v>140</v>
      </c>
      <c r="H572" s="4">
        <v>312</v>
      </c>
      <c r="I572" s="6">
        <v>45201</v>
      </c>
      <c r="J572" s="4" t="s">
        <v>523</v>
      </c>
      <c r="K572" s="7">
        <v>43550.344074074077</v>
      </c>
    </row>
    <row r="573" spans="1:11" x14ac:dyDescent="0.25">
      <c r="A573" s="3">
        <v>9786057690708</v>
      </c>
      <c r="B573" s="4" t="s">
        <v>697</v>
      </c>
      <c r="C573" s="4" t="s">
        <v>695</v>
      </c>
      <c r="D573" s="4">
        <v>250</v>
      </c>
      <c r="E573" s="4">
        <v>65</v>
      </c>
      <c r="F573" s="4">
        <v>76</v>
      </c>
      <c r="G573" s="5">
        <v>99</v>
      </c>
      <c r="H573" s="4">
        <v>0</v>
      </c>
      <c r="I573" s="6">
        <v>45201</v>
      </c>
      <c r="J573" s="4" t="s">
        <v>523</v>
      </c>
      <c r="K573" s="7">
        <v>43880.498437499999</v>
      </c>
    </row>
    <row r="574" spans="1:11" x14ac:dyDescent="0.25">
      <c r="A574" s="3">
        <v>9786257124522</v>
      </c>
      <c r="B574" s="4" t="s">
        <v>698</v>
      </c>
      <c r="C574" s="4" t="s">
        <v>695</v>
      </c>
      <c r="D574" s="4">
        <v>253</v>
      </c>
      <c r="E574" s="4">
        <v>99</v>
      </c>
      <c r="F574" s="4">
        <v>110</v>
      </c>
      <c r="G574" s="5">
        <v>140</v>
      </c>
      <c r="H574" s="4">
        <v>320</v>
      </c>
      <c r="I574" s="6">
        <v>45201</v>
      </c>
      <c r="J574" s="4" t="s">
        <v>523</v>
      </c>
      <c r="K574" s="7">
        <v>44138.566643518519</v>
      </c>
    </row>
    <row r="575" spans="1:11" x14ac:dyDescent="0.25">
      <c r="A575" s="3">
        <v>9786258089547</v>
      </c>
      <c r="B575" s="4" t="s">
        <v>699</v>
      </c>
      <c r="C575" s="4" t="s">
        <v>695</v>
      </c>
      <c r="D575" s="4">
        <v>1200</v>
      </c>
      <c r="E575" s="4">
        <v>120</v>
      </c>
      <c r="F575" s="4">
        <v>138</v>
      </c>
      <c r="G575" s="5">
        <v>175</v>
      </c>
      <c r="H575" s="4">
        <v>327</v>
      </c>
      <c r="I575" s="6">
        <v>45201</v>
      </c>
      <c r="J575" s="4" t="s">
        <v>523</v>
      </c>
      <c r="K575" s="7">
        <v>44823.720254629632</v>
      </c>
    </row>
    <row r="576" spans="1:11" hidden="1" x14ac:dyDescent="0.25">
      <c r="A576" s="3">
        <v>9786256780064</v>
      </c>
      <c r="B576" s="4" t="s">
        <v>700</v>
      </c>
      <c r="C576" s="4" t="s">
        <v>695</v>
      </c>
      <c r="D576" s="4">
        <v>1258</v>
      </c>
      <c r="E576" s="4"/>
      <c r="F576" s="4">
        <v>179</v>
      </c>
      <c r="G576" s="5"/>
      <c r="H576" s="4">
        <v>328</v>
      </c>
      <c r="I576" s="6">
        <v>45215</v>
      </c>
      <c r="J576" s="4" t="s">
        <v>523</v>
      </c>
      <c r="K576" s="7">
        <v>45215.488437499997</v>
      </c>
    </row>
    <row r="577" spans="1:11" ht="30" x14ac:dyDescent="0.25">
      <c r="A577" s="3">
        <v>9786256397095</v>
      </c>
      <c r="B577" s="4" t="s">
        <v>897</v>
      </c>
      <c r="C577" s="4" t="s">
        <v>695</v>
      </c>
      <c r="D577" s="4">
        <v>1361</v>
      </c>
      <c r="E577" s="4">
        <v>125</v>
      </c>
      <c r="F577" s="4">
        <v>145</v>
      </c>
      <c r="G577" s="5">
        <v>190</v>
      </c>
      <c r="H577" s="4">
        <v>304</v>
      </c>
      <c r="I577" s="6">
        <v>45201</v>
      </c>
      <c r="J577" s="4" t="s">
        <v>523</v>
      </c>
      <c r="K577" s="7">
        <v>44966.440381944441</v>
      </c>
    </row>
    <row r="578" spans="1:11" ht="30" x14ac:dyDescent="0.25">
      <c r="A578" s="3">
        <v>9786256397484</v>
      </c>
      <c r="B578" s="4" t="s">
        <v>701</v>
      </c>
      <c r="C578" s="4" t="s">
        <v>695</v>
      </c>
      <c r="D578" s="4">
        <v>1484</v>
      </c>
      <c r="E578" s="4">
        <v>129</v>
      </c>
      <c r="F578" s="4">
        <v>145</v>
      </c>
      <c r="G578" s="5">
        <v>190</v>
      </c>
      <c r="H578" s="4">
        <v>368</v>
      </c>
      <c r="I578" s="6">
        <v>45201</v>
      </c>
      <c r="J578" s="4" t="s">
        <v>523</v>
      </c>
      <c r="K578" s="7">
        <v>45077.632488425923</v>
      </c>
    </row>
    <row r="579" spans="1:11" x14ac:dyDescent="0.25">
      <c r="A579" s="3">
        <v>9786256397842</v>
      </c>
      <c r="B579" s="4" t="s">
        <v>702</v>
      </c>
      <c r="C579" s="4" t="s">
        <v>695</v>
      </c>
      <c r="D579" s="4">
        <v>1581</v>
      </c>
      <c r="E579" s="4"/>
      <c r="F579" s="4">
        <v>155</v>
      </c>
      <c r="G579" s="5">
        <v>195</v>
      </c>
      <c r="H579" s="4">
        <v>312</v>
      </c>
      <c r="I579" s="6">
        <v>45169</v>
      </c>
      <c r="J579" s="4" t="s">
        <v>523</v>
      </c>
      <c r="K579" s="7">
        <v>45169.582835648151</v>
      </c>
    </row>
    <row r="580" spans="1:11" x14ac:dyDescent="0.25">
      <c r="A580" s="3">
        <v>9786057939166</v>
      </c>
      <c r="B580" s="4" t="s">
        <v>703</v>
      </c>
      <c r="C580" s="4" t="s">
        <v>704</v>
      </c>
      <c r="D580" s="4">
        <v>306</v>
      </c>
      <c r="E580" s="4">
        <v>150</v>
      </c>
      <c r="F580" s="4">
        <v>172</v>
      </c>
      <c r="G580" s="5">
        <v>215</v>
      </c>
      <c r="H580" s="4">
        <v>464</v>
      </c>
      <c r="I580" s="6">
        <v>45201</v>
      </c>
      <c r="J580" s="4" t="s">
        <v>523</v>
      </c>
      <c r="K580" s="7">
        <v>43453.392337962963</v>
      </c>
    </row>
    <row r="581" spans="1:11" x14ac:dyDescent="0.25">
      <c r="A581" s="3">
        <v>9786257124515</v>
      </c>
      <c r="B581" s="4" t="s">
        <v>705</v>
      </c>
      <c r="C581" s="4" t="s">
        <v>704</v>
      </c>
      <c r="D581" s="4">
        <v>332</v>
      </c>
      <c r="E581" s="4">
        <v>75</v>
      </c>
      <c r="F581" s="4">
        <v>86</v>
      </c>
      <c r="G581" s="5">
        <v>110</v>
      </c>
      <c r="H581" s="4">
        <v>128</v>
      </c>
      <c r="I581" s="6">
        <v>45201</v>
      </c>
      <c r="J581" s="4" t="s">
        <v>523</v>
      </c>
      <c r="K581" s="7">
        <v>44137.752812500003</v>
      </c>
    </row>
    <row r="582" spans="1:11" x14ac:dyDescent="0.25">
      <c r="A582" s="3">
        <v>9786057690715</v>
      </c>
      <c r="B582" s="4" t="s">
        <v>706</v>
      </c>
      <c r="C582" s="4" t="s">
        <v>704</v>
      </c>
      <c r="D582" s="4">
        <v>757</v>
      </c>
      <c r="E582" s="4">
        <v>125</v>
      </c>
      <c r="F582" s="4">
        <v>145</v>
      </c>
      <c r="G582" s="5">
        <v>190</v>
      </c>
      <c r="H582" s="4">
        <v>376</v>
      </c>
      <c r="I582" s="6">
        <v>45201</v>
      </c>
      <c r="J582" s="4" t="s">
        <v>523</v>
      </c>
      <c r="K582" s="7">
        <v>43880.49795138889</v>
      </c>
    </row>
    <row r="583" spans="1:11" x14ac:dyDescent="0.25">
      <c r="A583" s="3">
        <v>9786258089646</v>
      </c>
      <c r="B583" s="4" t="s">
        <v>707</v>
      </c>
      <c r="C583" s="4" t="s">
        <v>704</v>
      </c>
      <c r="D583" s="4">
        <v>977</v>
      </c>
      <c r="E583" s="4">
        <v>120</v>
      </c>
      <c r="F583" s="4">
        <v>138</v>
      </c>
      <c r="G583" s="5">
        <v>190</v>
      </c>
      <c r="H583" s="4">
        <v>304</v>
      </c>
      <c r="I583" s="6">
        <v>45201</v>
      </c>
      <c r="J583" s="4" t="s">
        <v>523</v>
      </c>
      <c r="K583" s="7">
        <v>44876.409270833334</v>
      </c>
    </row>
    <row r="584" spans="1:11" x14ac:dyDescent="0.25">
      <c r="A584" s="3">
        <v>9786059864855</v>
      </c>
      <c r="B584" s="4" t="s">
        <v>709</v>
      </c>
      <c r="C584" s="4" t="s">
        <v>708</v>
      </c>
      <c r="D584" s="4">
        <v>173</v>
      </c>
      <c r="E584" s="4">
        <v>39</v>
      </c>
      <c r="F584" s="4">
        <v>45</v>
      </c>
      <c r="G584" s="5">
        <v>130</v>
      </c>
      <c r="H584" s="4">
        <v>384</v>
      </c>
      <c r="I584" s="6">
        <v>45201</v>
      </c>
      <c r="J584" s="4" t="s">
        <v>523</v>
      </c>
      <c r="K584" s="7">
        <v>42543.490601851852</v>
      </c>
    </row>
    <row r="585" spans="1:11" x14ac:dyDescent="0.25">
      <c r="A585" s="3">
        <v>9786057939401</v>
      </c>
      <c r="B585" s="4" t="s">
        <v>710</v>
      </c>
      <c r="C585" s="4" t="s">
        <v>708</v>
      </c>
      <c r="D585" s="4">
        <v>196</v>
      </c>
      <c r="E585" s="4">
        <v>69</v>
      </c>
      <c r="F585" s="4">
        <v>76</v>
      </c>
      <c r="G585" s="5">
        <v>130</v>
      </c>
      <c r="H585" s="4">
        <v>376</v>
      </c>
      <c r="I585" s="6">
        <v>45201</v>
      </c>
      <c r="J585" s="4" t="s">
        <v>523</v>
      </c>
      <c r="K585" s="7">
        <v>43497.37400462963</v>
      </c>
    </row>
    <row r="586" spans="1:11" x14ac:dyDescent="0.25">
      <c r="A586" s="3">
        <v>9786257124317</v>
      </c>
      <c r="B586" s="4" t="s">
        <v>711</v>
      </c>
      <c r="C586" s="4" t="s">
        <v>712</v>
      </c>
      <c r="D586" s="4">
        <v>132</v>
      </c>
      <c r="E586" s="4">
        <v>120</v>
      </c>
      <c r="F586" s="4">
        <v>138</v>
      </c>
      <c r="G586" s="5">
        <v>190</v>
      </c>
      <c r="H586" s="4">
        <v>344</v>
      </c>
      <c r="I586" s="6">
        <v>45201</v>
      </c>
      <c r="J586" s="4" t="s">
        <v>523</v>
      </c>
      <c r="K586" s="7">
        <v>44063.693101851852</v>
      </c>
    </row>
    <row r="587" spans="1:11" x14ac:dyDescent="0.25">
      <c r="A587" s="3">
        <v>9786258089196</v>
      </c>
      <c r="B587" s="4" t="s">
        <v>713</v>
      </c>
      <c r="C587" s="4" t="s">
        <v>712</v>
      </c>
      <c r="D587" s="4">
        <v>1450</v>
      </c>
      <c r="E587" s="4">
        <v>120</v>
      </c>
      <c r="F587" s="4">
        <v>138</v>
      </c>
      <c r="G587" s="5">
        <v>190</v>
      </c>
      <c r="H587" s="4">
        <v>304</v>
      </c>
      <c r="I587" s="6">
        <v>45201</v>
      </c>
      <c r="J587" s="4" t="s">
        <v>523</v>
      </c>
      <c r="K587" s="7">
        <v>44643.594942129632</v>
      </c>
    </row>
    <row r="588" spans="1:11" x14ac:dyDescent="0.25">
      <c r="A588" s="3">
        <v>9786256397439</v>
      </c>
      <c r="B588" s="4" t="s">
        <v>714</v>
      </c>
      <c r="C588" s="4" t="s">
        <v>715</v>
      </c>
      <c r="D588" s="4">
        <v>184</v>
      </c>
      <c r="E588" s="4">
        <v>76</v>
      </c>
      <c r="F588" s="4">
        <v>120</v>
      </c>
      <c r="G588" s="5">
        <v>150</v>
      </c>
      <c r="H588" s="4">
        <v>176</v>
      </c>
      <c r="I588" s="6">
        <v>45250</v>
      </c>
      <c r="J588" s="4" t="s">
        <v>523</v>
      </c>
      <c r="K588" s="7">
        <v>45049.487847222219</v>
      </c>
    </row>
    <row r="589" spans="1:11" x14ac:dyDescent="0.25">
      <c r="A589" s="3">
        <v>9786256780019</v>
      </c>
      <c r="B589" s="4" t="s">
        <v>716</v>
      </c>
      <c r="C589" s="4" t="s">
        <v>717</v>
      </c>
      <c r="D589" s="4">
        <v>708</v>
      </c>
      <c r="E589" s="4"/>
      <c r="F589" s="4">
        <v>185</v>
      </c>
      <c r="G589" s="5">
        <v>230</v>
      </c>
      <c r="H589" s="4">
        <v>424</v>
      </c>
      <c r="I589" s="6">
        <v>45209</v>
      </c>
      <c r="J589" s="4" t="s">
        <v>523</v>
      </c>
      <c r="K589" s="7">
        <v>45209.473796296297</v>
      </c>
    </row>
    <row r="590" spans="1:11" hidden="1" x14ac:dyDescent="0.25">
      <c r="A590" s="3">
        <v>9786057939258</v>
      </c>
      <c r="B590" s="4" t="s">
        <v>718</v>
      </c>
      <c r="C590" s="4" t="s">
        <v>510</v>
      </c>
      <c r="D590" s="4">
        <v>0</v>
      </c>
      <c r="E590" s="4">
        <v>35</v>
      </c>
      <c r="F590" s="4">
        <v>49</v>
      </c>
      <c r="G590" s="5"/>
      <c r="H590" s="4">
        <v>264</v>
      </c>
      <c r="I590" s="6">
        <v>45201</v>
      </c>
      <c r="J590" s="4" t="s">
        <v>523</v>
      </c>
      <c r="K590" s="7">
        <v>43472.743078703701</v>
      </c>
    </row>
    <row r="591" spans="1:11" hidden="1" x14ac:dyDescent="0.25">
      <c r="A591" s="3">
        <v>9786057939265</v>
      </c>
      <c r="B591" s="4" t="s">
        <v>719</v>
      </c>
      <c r="C591" s="4" t="s">
        <v>510</v>
      </c>
      <c r="D591" s="4">
        <v>0</v>
      </c>
      <c r="E591" s="4">
        <v>30</v>
      </c>
      <c r="F591" s="4">
        <v>39</v>
      </c>
      <c r="G591" s="5"/>
      <c r="H591" s="4">
        <v>168</v>
      </c>
      <c r="I591" s="6">
        <v>45201</v>
      </c>
      <c r="J591" s="4" t="s">
        <v>523</v>
      </c>
      <c r="K591" s="7">
        <v>43472.745439814818</v>
      </c>
    </row>
    <row r="592" spans="1:11" hidden="1" x14ac:dyDescent="0.25">
      <c r="A592" s="3">
        <v>9786057939272</v>
      </c>
      <c r="B592" s="4" t="s">
        <v>720</v>
      </c>
      <c r="C592" s="4" t="s">
        <v>510</v>
      </c>
      <c r="D592" s="4">
        <v>73</v>
      </c>
      <c r="E592" s="4">
        <v>35</v>
      </c>
      <c r="F592" s="4">
        <v>49</v>
      </c>
      <c r="G592" s="5"/>
      <c r="H592" s="4">
        <v>280</v>
      </c>
      <c r="I592" s="6">
        <v>45201</v>
      </c>
      <c r="J592" s="4" t="s">
        <v>523</v>
      </c>
      <c r="K592" s="7">
        <v>43472.740925925929</v>
      </c>
    </row>
    <row r="593" spans="1:11" x14ac:dyDescent="0.25">
      <c r="A593" s="3">
        <v>9786059864244</v>
      </c>
      <c r="B593" s="4" t="s">
        <v>721</v>
      </c>
      <c r="C593" s="4" t="s">
        <v>722</v>
      </c>
      <c r="D593" s="4">
        <v>79</v>
      </c>
      <c r="E593" s="4">
        <v>17.593</v>
      </c>
      <c r="F593" s="4">
        <v>35</v>
      </c>
      <c r="G593" s="5">
        <v>70</v>
      </c>
      <c r="H593" s="4">
        <v>336</v>
      </c>
      <c r="I593" s="6">
        <v>45201</v>
      </c>
      <c r="J593" s="4" t="s">
        <v>523</v>
      </c>
      <c r="K593" s="7">
        <v>42221.607604166667</v>
      </c>
    </row>
    <row r="594" spans="1:11" x14ac:dyDescent="0.25">
      <c r="A594" s="3">
        <v>9786256397071</v>
      </c>
      <c r="B594" s="4" t="s">
        <v>723</v>
      </c>
      <c r="C594" s="4" t="s">
        <v>724</v>
      </c>
      <c r="D594" s="4">
        <v>116</v>
      </c>
      <c r="E594" s="4">
        <v>79</v>
      </c>
      <c r="F594" s="4">
        <v>86</v>
      </c>
      <c r="G594" s="5">
        <v>110</v>
      </c>
      <c r="H594" s="4">
        <v>112</v>
      </c>
      <c r="I594" s="6">
        <v>45201</v>
      </c>
      <c r="J594" s="4" t="s">
        <v>523</v>
      </c>
      <c r="K594" s="7">
        <v>44966.438657407409</v>
      </c>
    </row>
    <row r="595" spans="1:11" x14ac:dyDescent="0.25">
      <c r="A595" s="3">
        <v>9786256397989</v>
      </c>
      <c r="B595" s="4" t="s">
        <v>730</v>
      </c>
      <c r="C595" s="4" t="s">
        <v>731</v>
      </c>
      <c r="D595" s="4">
        <v>26</v>
      </c>
      <c r="E595" s="4"/>
      <c r="F595" s="4">
        <v>99</v>
      </c>
      <c r="G595" s="5">
        <v>120</v>
      </c>
      <c r="H595" s="4">
        <v>144</v>
      </c>
      <c r="I595" s="6">
        <v>45209</v>
      </c>
      <c r="J595" s="4" t="s">
        <v>523</v>
      </c>
      <c r="K595" s="7">
        <v>45209.472187500003</v>
      </c>
    </row>
    <row r="596" spans="1:11" x14ac:dyDescent="0.25">
      <c r="A596" s="3">
        <v>9786258089462</v>
      </c>
      <c r="B596" s="4" t="s">
        <v>732</v>
      </c>
      <c r="C596" s="4" t="s">
        <v>733</v>
      </c>
      <c r="D596" s="4">
        <v>1399</v>
      </c>
      <c r="E596" s="4">
        <v>140</v>
      </c>
      <c r="F596" s="4">
        <v>160</v>
      </c>
      <c r="G596" s="5">
        <v>195</v>
      </c>
      <c r="H596" s="4">
        <v>400</v>
      </c>
      <c r="I596" s="6">
        <v>45201</v>
      </c>
      <c r="J596" s="4" t="s">
        <v>523</v>
      </c>
      <c r="K596" s="7">
        <v>44783.699837962966</v>
      </c>
    </row>
    <row r="597" spans="1:11" x14ac:dyDescent="0.25">
      <c r="A597" s="3">
        <v>9786057690456</v>
      </c>
      <c r="B597" s="4" t="s">
        <v>734</v>
      </c>
      <c r="C597" s="4" t="s">
        <v>735</v>
      </c>
      <c r="D597" s="4">
        <v>216</v>
      </c>
      <c r="E597" s="4">
        <v>25</v>
      </c>
      <c r="F597" s="4">
        <v>35</v>
      </c>
      <c r="G597" s="5">
        <v>50</v>
      </c>
      <c r="H597" s="4">
        <v>0</v>
      </c>
      <c r="I597" s="6">
        <v>45201</v>
      </c>
      <c r="J597" s="4" t="s">
        <v>523</v>
      </c>
      <c r="K597" s="7">
        <v>43794.729201388887</v>
      </c>
    </row>
    <row r="598" spans="1:11" x14ac:dyDescent="0.25">
      <c r="A598" s="3">
        <v>9786052041697</v>
      </c>
      <c r="B598" s="4" t="s">
        <v>736</v>
      </c>
      <c r="C598" s="4" t="s">
        <v>735</v>
      </c>
      <c r="D598" s="4">
        <v>326</v>
      </c>
      <c r="E598" s="4">
        <v>25</v>
      </c>
      <c r="F598" s="4">
        <v>35</v>
      </c>
      <c r="G598" s="5">
        <v>50</v>
      </c>
      <c r="H598" s="4">
        <v>96</v>
      </c>
      <c r="I598" s="6">
        <v>45201</v>
      </c>
      <c r="J598" s="4" t="s">
        <v>523</v>
      </c>
      <c r="K598" s="7">
        <v>43070.741631944446</v>
      </c>
    </row>
    <row r="599" spans="1:11" x14ac:dyDescent="0.25">
      <c r="A599" s="3">
        <v>9786052162989</v>
      </c>
      <c r="B599" s="4" t="s">
        <v>737</v>
      </c>
      <c r="C599" s="4" t="s">
        <v>735</v>
      </c>
      <c r="D599" s="4">
        <v>351</v>
      </c>
      <c r="E599" s="4">
        <v>25</v>
      </c>
      <c r="F599" s="4">
        <v>35</v>
      </c>
      <c r="G599" s="5">
        <v>50</v>
      </c>
      <c r="H599" s="4">
        <v>120</v>
      </c>
      <c r="I599" s="6">
        <v>45201</v>
      </c>
      <c r="J599" s="4" t="s">
        <v>523</v>
      </c>
      <c r="K599" s="7">
        <v>43437.408275462964</v>
      </c>
    </row>
    <row r="600" spans="1:11" x14ac:dyDescent="0.25">
      <c r="A600" s="3">
        <v>9786057939784</v>
      </c>
      <c r="B600" s="4" t="s">
        <v>738</v>
      </c>
      <c r="C600" s="4" t="s">
        <v>735</v>
      </c>
      <c r="D600" s="4">
        <v>393</v>
      </c>
      <c r="E600" s="4">
        <v>25</v>
      </c>
      <c r="F600" s="4">
        <v>35</v>
      </c>
      <c r="G600" s="5">
        <v>50</v>
      </c>
      <c r="H600" s="4">
        <v>88</v>
      </c>
      <c r="I600" s="6">
        <v>45201</v>
      </c>
      <c r="J600" s="4" t="s">
        <v>523</v>
      </c>
      <c r="K600" s="7">
        <v>43543.428993055553</v>
      </c>
    </row>
    <row r="601" spans="1:11" x14ac:dyDescent="0.25">
      <c r="A601" s="3">
        <v>9786052162743</v>
      </c>
      <c r="B601" s="4" t="s">
        <v>739</v>
      </c>
      <c r="C601" s="4" t="s">
        <v>735</v>
      </c>
      <c r="D601" s="4">
        <v>525</v>
      </c>
      <c r="E601" s="4">
        <v>25</v>
      </c>
      <c r="F601" s="4">
        <v>35</v>
      </c>
      <c r="G601" s="5">
        <v>50</v>
      </c>
      <c r="H601" s="4">
        <v>80</v>
      </c>
      <c r="I601" s="6">
        <v>45201</v>
      </c>
      <c r="J601" s="4" t="s">
        <v>523</v>
      </c>
      <c r="K601" s="7">
        <v>43242.480509259258</v>
      </c>
    </row>
    <row r="602" spans="1:11" x14ac:dyDescent="0.25">
      <c r="A602" s="3">
        <v>9786052041154</v>
      </c>
      <c r="B602" s="4" t="s">
        <v>740</v>
      </c>
      <c r="C602" s="4" t="s">
        <v>735</v>
      </c>
      <c r="D602" s="4">
        <v>554</v>
      </c>
      <c r="E602" s="4">
        <v>25</v>
      </c>
      <c r="F602" s="4">
        <v>35</v>
      </c>
      <c r="G602" s="5">
        <v>50</v>
      </c>
      <c r="H602" s="4">
        <v>88</v>
      </c>
      <c r="I602" s="6">
        <v>45201</v>
      </c>
      <c r="J602" s="4" t="s">
        <v>523</v>
      </c>
      <c r="K602" s="7">
        <v>42965.474930555552</v>
      </c>
    </row>
    <row r="603" spans="1:11" x14ac:dyDescent="0.25">
      <c r="A603" s="3">
        <v>9786052162378</v>
      </c>
      <c r="B603" s="4" t="s">
        <v>741</v>
      </c>
      <c r="C603" s="4" t="s">
        <v>735</v>
      </c>
      <c r="D603" s="4">
        <v>611</v>
      </c>
      <c r="E603" s="4">
        <v>25</v>
      </c>
      <c r="F603" s="4">
        <v>35</v>
      </c>
      <c r="G603" s="5">
        <v>50</v>
      </c>
      <c r="H603" s="4">
        <v>72</v>
      </c>
      <c r="I603" s="6">
        <v>45201</v>
      </c>
      <c r="J603" s="4" t="s">
        <v>523</v>
      </c>
      <c r="K603" s="7">
        <v>43207.479004629633</v>
      </c>
    </row>
    <row r="604" spans="1:11" x14ac:dyDescent="0.25">
      <c r="A604" s="3">
        <v>9786052162385</v>
      </c>
      <c r="B604" s="4" t="s">
        <v>742</v>
      </c>
      <c r="C604" s="4" t="s">
        <v>735</v>
      </c>
      <c r="D604" s="4">
        <v>2141</v>
      </c>
      <c r="E604" s="4">
        <v>25</v>
      </c>
      <c r="F604" s="4">
        <v>35</v>
      </c>
      <c r="G604" s="5">
        <v>50</v>
      </c>
      <c r="H604" s="4">
        <v>56</v>
      </c>
      <c r="I604" s="6">
        <v>45201</v>
      </c>
      <c r="J604" s="4" t="s">
        <v>523</v>
      </c>
      <c r="K604" s="7">
        <v>43207.475578703707</v>
      </c>
    </row>
    <row r="605" spans="1:11" x14ac:dyDescent="0.25">
      <c r="A605" s="3">
        <v>9786057690739</v>
      </c>
      <c r="B605" s="4" t="s">
        <v>746</v>
      </c>
      <c r="C605" s="4" t="s">
        <v>747</v>
      </c>
      <c r="D605" s="4">
        <v>591</v>
      </c>
      <c r="E605" s="4">
        <v>49</v>
      </c>
      <c r="F605" s="4">
        <v>56</v>
      </c>
      <c r="G605" s="5">
        <v>90</v>
      </c>
      <c r="H605" s="4">
        <v>112</v>
      </c>
      <c r="I605" s="6">
        <v>45201</v>
      </c>
      <c r="J605" s="4" t="s">
        <v>523</v>
      </c>
      <c r="K605" s="7">
        <v>43892.51766203704</v>
      </c>
    </row>
    <row r="606" spans="1:11" x14ac:dyDescent="0.25">
      <c r="A606" s="3">
        <v>9786257371094</v>
      </c>
      <c r="B606" s="4" t="s">
        <v>748</v>
      </c>
      <c r="C606" s="4" t="s">
        <v>749</v>
      </c>
      <c r="D606" s="4">
        <v>205</v>
      </c>
      <c r="E606" s="4">
        <v>89</v>
      </c>
      <c r="F606" s="4">
        <v>97</v>
      </c>
      <c r="G606" s="5">
        <v>130</v>
      </c>
      <c r="H606" s="4">
        <v>320</v>
      </c>
      <c r="I606" s="6">
        <v>45201</v>
      </c>
      <c r="J606" s="4" t="s">
        <v>523</v>
      </c>
      <c r="K606" s="7">
        <v>44285.727430555555</v>
      </c>
    </row>
    <row r="607" spans="1:11" x14ac:dyDescent="0.25">
      <c r="A607" s="3">
        <v>9786257124409</v>
      </c>
      <c r="B607" s="4" t="s">
        <v>750</v>
      </c>
      <c r="C607" s="4" t="s">
        <v>751</v>
      </c>
      <c r="D607" s="4">
        <v>169</v>
      </c>
      <c r="E607" s="4">
        <v>120</v>
      </c>
      <c r="F607" s="4">
        <v>138</v>
      </c>
      <c r="G607" s="5">
        <v>230</v>
      </c>
      <c r="H607" s="4">
        <v>384</v>
      </c>
      <c r="I607" s="6">
        <v>45201</v>
      </c>
      <c r="J607" s="4" t="s">
        <v>523</v>
      </c>
      <c r="K607" s="7">
        <v>44092.63113425926</v>
      </c>
    </row>
    <row r="608" spans="1:11" x14ac:dyDescent="0.25">
      <c r="A608" s="3">
        <v>9786052162910</v>
      </c>
      <c r="B608" s="4" t="s">
        <v>752</v>
      </c>
      <c r="C608" s="4" t="s">
        <v>751</v>
      </c>
      <c r="D608" s="4">
        <v>218</v>
      </c>
      <c r="E608" s="4">
        <v>120</v>
      </c>
      <c r="F608" s="4">
        <v>138</v>
      </c>
      <c r="G608" s="5">
        <v>230</v>
      </c>
      <c r="H608" s="4">
        <v>0</v>
      </c>
      <c r="I608" s="6">
        <v>45201</v>
      </c>
      <c r="J608" s="4" t="s">
        <v>523</v>
      </c>
      <c r="K608" s="7">
        <v>43794.738495370373</v>
      </c>
    </row>
    <row r="609" spans="1:11" ht="30" x14ac:dyDescent="0.25">
      <c r="A609" s="3">
        <v>9786257371674</v>
      </c>
      <c r="B609" s="4" t="s">
        <v>898</v>
      </c>
      <c r="C609" s="4" t="s">
        <v>751</v>
      </c>
      <c r="D609" s="4">
        <v>221</v>
      </c>
      <c r="E609" s="4">
        <v>160</v>
      </c>
      <c r="F609" s="4">
        <v>190</v>
      </c>
      <c r="G609" s="5">
        <v>230</v>
      </c>
      <c r="H609" s="4">
        <v>384</v>
      </c>
      <c r="I609" s="6">
        <v>45201</v>
      </c>
      <c r="J609" s="4" t="s">
        <v>523</v>
      </c>
      <c r="K609" s="7">
        <v>44440.767812500002</v>
      </c>
    </row>
    <row r="610" spans="1:11" x14ac:dyDescent="0.25">
      <c r="A610" s="3">
        <v>9786258089301</v>
      </c>
      <c r="B610" s="4" t="s">
        <v>753</v>
      </c>
      <c r="C610" s="4" t="s">
        <v>751</v>
      </c>
      <c r="D610" s="4">
        <v>1827</v>
      </c>
      <c r="E610" s="4">
        <v>99</v>
      </c>
      <c r="F610" s="4">
        <v>110</v>
      </c>
      <c r="G610" s="5">
        <v>175</v>
      </c>
      <c r="H610" s="4">
        <v>264</v>
      </c>
      <c r="I610" s="6">
        <v>45201</v>
      </c>
      <c r="J610" s="4" t="s">
        <v>523</v>
      </c>
      <c r="K610" s="7">
        <v>44714.713090277779</v>
      </c>
    </row>
    <row r="611" spans="1:11" x14ac:dyDescent="0.25">
      <c r="A611" s="3">
        <v>9786257371032</v>
      </c>
      <c r="B611" s="4" t="s">
        <v>754</v>
      </c>
      <c r="C611" s="4" t="s">
        <v>755</v>
      </c>
      <c r="D611" s="4">
        <v>404</v>
      </c>
      <c r="E611" s="4">
        <v>120</v>
      </c>
      <c r="F611" s="4">
        <v>138</v>
      </c>
      <c r="G611" s="5">
        <v>190</v>
      </c>
      <c r="H611" s="4">
        <v>440</v>
      </c>
      <c r="I611" s="6">
        <v>45201</v>
      </c>
      <c r="J611" s="4" t="s">
        <v>523</v>
      </c>
      <c r="K611" s="7">
        <v>44285.721261574072</v>
      </c>
    </row>
    <row r="612" spans="1:11" ht="30" x14ac:dyDescent="0.25">
      <c r="A612" s="3">
        <v>9786258089608</v>
      </c>
      <c r="B612" s="4" t="s">
        <v>756</v>
      </c>
      <c r="C612" s="4" t="s">
        <v>755</v>
      </c>
      <c r="D612" s="4">
        <v>1363</v>
      </c>
      <c r="E612" s="4">
        <v>180</v>
      </c>
      <c r="F612" s="4">
        <v>200</v>
      </c>
      <c r="G612" s="5">
        <v>250</v>
      </c>
      <c r="H612" s="4">
        <v>608</v>
      </c>
      <c r="I612" s="6">
        <v>45201</v>
      </c>
      <c r="J612" s="4" t="s">
        <v>523</v>
      </c>
      <c r="K612" s="7">
        <v>44861.383194444446</v>
      </c>
    </row>
    <row r="613" spans="1:11" x14ac:dyDescent="0.25">
      <c r="A613" s="3">
        <v>9786059864626</v>
      </c>
      <c r="B613" s="4" t="s">
        <v>758</v>
      </c>
      <c r="C613" s="4" t="s">
        <v>757</v>
      </c>
      <c r="D613" s="4">
        <v>153</v>
      </c>
      <c r="E613" s="4">
        <v>13.888999999999999</v>
      </c>
      <c r="F613" s="4">
        <v>35</v>
      </c>
      <c r="G613" s="5">
        <v>90</v>
      </c>
      <c r="H613" s="4">
        <v>256</v>
      </c>
      <c r="I613" s="6">
        <v>45201</v>
      </c>
      <c r="J613" s="4" t="s">
        <v>523</v>
      </c>
      <c r="K613" s="7">
        <v>42451.676053240742</v>
      </c>
    </row>
    <row r="614" spans="1:11" x14ac:dyDescent="0.25">
      <c r="A614" s="3">
        <v>9786057939739</v>
      </c>
      <c r="B614" s="4" t="s">
        <v>759</v>
      </c>
      <c r="C614" s="4" t="s">
        <v>757</v>
      </c>
      <c r="D614" s="4">
        <v>161</v>
      </c>
      <c r="E614" s="4">
        <v>19</v>
      </c>
      <c r="F614" s="4">
        <v>30</v>
      </c>
      <c r="G614" s="5">
        <v>90</v>
      </c>
      <c r="H614" s="4">
        <v>176</v>
      </c>
      <c r="I614" s="6">
        <v>45201</v>
      </c>
      <c r="J614" s="4" t="s">
        <v>523</v>
      </c>
      <c r="K614" s="7">
        <v>43528.628206018519</v>
      </c>
    </row>
    <row r="615" spans="1:11" x14ac:dyDescent="0.25">
      <c r="A615" s="3">
        <v>9786256397088</v>
      </c>
      <c r="B615" s="4" t="s">
        <v>762</v>
      </c>
      <c r="C615" s="4" t="s">
        <v>763</v>
      </c>
      <c r="D615" s="4">
        <v>88</v>
      </c>
      <c r="E615" s="4">
        <v>160</v>
      </c>
      <c r="F615" s="4">
        <v>190</v>
      </c>
      <c r="G615" s="5">
        <v>230</v>
      </c>
      <c r="H615" s="4">
        <v>432</v>
      </c>
      <c r="I615" s="6">
        <v>45201</v>
      </c>
      <c r="J615" s="4" t="s">
        <v>523</v>
      </c>
      <c r="K615" s="7">
        <v>44966.436643518522</v>
      </c>
    </row>
    <row r="616" spans="1:11" x14ac:dyDescent="0.25">
      <c r="A616" s="3">
        <v>9786256397521</v>
      </c>
      <c r="B616" s="4" t="s">
        <v>764</v>
      </c>
      <c r="C616" s="4" t="s">
        <v>765</v>
      </c>
      <c r="D616" s="4">
        <v>668</v>
      </c>
      <c r="E616" s="4"/>
      <c r="F616" s="4">
        <v>79</v>
      </c>
      <c r="G616" s="5">
        <v>110</v>
      </c>
      <c r="H616" s="4">
        <v>0</v>
      </c>
      <c r="I616" s="6">
        <v>45089</v>
      </c>
      <c r="J616" s="4" t="s">
        <v>523</v>
      </c>
      <c r="K616" s="7">
        <v>45089.504502314812</v>
      </c>
    </row>
    <row r="617" spans="1:11" x14ac:dyDescent="0.25">
      <c r="A617" s="3">
        <v>9786256397613</v>
      </c>
      <c r="B617" s="4" t="s">
        <v>766</v>
      </c>
      <c r="C617" s="4" t="s">
        <v>767</v>
      </c>
      <c r="D617" s="4">
        <v>240</v>
      </c>
      <c r="E617" s="4"/>
      <c r="F617" s="4">
        <v>100</v>
      </c>
      <c r="G617" s="5">
        <v>130</v>
      </c>
      <c r="H617" s="4">
        <v>184</v>
      </c>
      <c r="I617" s="6">
        <v>45113</v>
      </c>
      <c r="J617" s="4" t="s">
        <v>523</v>
      </c>
      <c r="K617" s="7">
        <v>45113.503449074073</v>
      </c>
    </row>
    <row r="618" spans="1:11" x14ac:dyDescent="0.25">
      <c r="A618" s="3">
        <v>9786256397101</v>
      </c>
      <c r="B618" s="4" t="s">
        <v>768</v>
      </c>
      <c r="C618" s="4" t="s">
        <v>769</v>
      </c>
      <c r="D618" s="4">
        <v>521</v>
      </c>
      <c r="E618" s="4">
        <v>125</v>
      </c>
      <c r="F618" s="4">
        <v>145</v>
      </c>
      <c r="G618" s="5">
        <v>190</v>
      </c>
      <c r="H618" s="4">
        <v>352</v>
      </c>
      <c r="I618" s="6">
        <v>45201</v>
      </c>
      <c r="J618" s="4" t="s">
        <v>523</v>
      </c>
      <c r="K618" s="7">
        <v>44966.431793981479</v>
      </c>
    </row>
    <row r="619" spans="1:11" x14ac:dyDescent="0.25">
      <c r="A619" s="3">
        <v>9786256397422</v>
      </c>
      <c r="B619" s="4" t="s">
        <v>770</v>
      </c>
      <c r="C619" s="4" t="s">
        <v>771</v>
      </c>
      <c r="D619" s="4">
        <v>29</v>
      </c>
      <c r="E619" s="4"/>
      <c r="F619" s="4">
        <v>99</v>
      </c>
      <c r="G619" s="5">
        <v>125</v>
      </c>
      <c r="H619" s="4">
        <v>208</v>
      </c>
      <c r="I619" s="6">
        <v>45113</v>
      </c>
      <c r="J619" s="4" t="s">
        <v>523</v>
      </c>
      <c r="K619" s="7">
        <v>45113.505810185183</v>
      </c>
    </row>
    <row r="620" spans="1:11" x14ac:dyDescent="0.25">
      <c r="A620" s="3">
        <v>9786258089424</v>
      </c>
      <c r="B620" s="4" t="s">
        <v>772</v>
      </c>
      <c r="C620" s="4" t="s">
        <v>773</v>
      </c>
      <c r="D620" s="4">
        <v>420</v>
      </c>
      <c r="E620" s="4">
        <v>65</v>
      </c>
      <c r="F620" s="4">
        <v>76</v>
      </c>
      <c r="G620" s="5">
        <v>95</v>
      </c>
      <c r="H620" s="4">
        <v>120</v>
      </c>
      <c r="I620" s="6">
        <v>45201</v>
      </c>
      <c r="J620" s="4" t="s">
        <v>523</v>
      </c>
      <c r="K620" s="7">
        <v>44739.46298611111</v>
      </c>
    </row>
    <row r="621" spans="1:11" x14ac:dyDescent="0.25">
      <c r="A621" s="3">
        <v>9786059442206</v>
      </c>
      <c r="B621" s="4" t="s">
        <v>760</v>
      </c>
      <c r="C621" s="4" t="s">
        <v>761</v>
      </c>
      <c r="D621" s="4">
        <v>436</v>
      </c>
      <c r="E621" s="4">
        <v>19</v>
      </c>
      <c r="F621" s="4">
        <v>30</v>
      </c>
      <c r="G621" s="5">
        <v>70</v>
      </c>
      <c r="H621" s="4">
        <v>264</v>
      </c>
      <c r="I621" s="6">
        <v>45201</v>
      </c>
      <c r="J621" s="4" t="s">
        <v>523</v>
      </c>
      <c r="K621" s="7">
        <v>42688.350821759261</v>
      </c>
    </row>
    <row r="622" spans="1:11" x14ac:dyDescent="0.25">
      <c r="A622" s="3">
        <v>9786059442329</v>
      </c>
      <c r="B622" s="4" t="s">
        <v>623</v>
      </c>
      <c r="C622" s="4" t="s">
        <v>624</v>
      </c>
      <c r="D622" s="4">
        <v>185</v>
      </c>
      <c r="E622" s="4">
        <v>29</v>
      </c>
      <c r="F622" s="4">
        <v>39</v>
      </c>
      <c r="G622" s="5">
        <v>70</v>
      </c>
      <c r="H622" s="4">
        <v>320</v>
      </c>
      <c r="I622" s="6">
        <v>45201</v>
      </c>
      <c r="J622" s="4" t="s">
        <v>523</v>
      </c>
      <c r="K622" s="7">
        <v>42761.381249999999</v>
      </c>
    </row>
    <row r="623" spans="1:11" x14ac:dyDescent="0.25">
      <c r="A623" s="3">
        <v>9786052041864</v>
      </c>
      <c r="B623" s="4" t="s">
        <v>625</v>
      </c>
      <c r="C623" s="4" t="s">
        <v>624</v>
      </c>
      <c r="D623" s="4">
        <v>585</v>
      </c>
      <c r="E623" s="4">
        <v>29</v>
      </c>
      <c r="F623" s="4">
        <v>39</v>
      </c>
      <c r="G623" s="5">
        <v>70</v>
      </c>
      <c r="H623" s="4">
        <v>200</v>
      </c>
      <c r="I623" s="6">
        <v>45201</v>
      </c>
      <c r="J623" s="4" t="s">
        <v>523</v>
      </c>
      <c r="K623" s="7">
        <v>43138.618402777778</v>
      </c>
    </row>
    <row r="624" spans="1:11" x14ac:dyDescent="0.25">
      <c r="A624" s="3">
        <v>9786052162569</v>
      </c>
      <c r="B624" s="4" t="s">
        <v>743</v>
      </c>
      <c r="C624" s="4" t="s">
        <v>744</v>
      </c>
      <c r="D624" s="4">
        <v>1173</v>
      </c>
      <c r="E624" s="4">
        <v>65</v>
      </c>
      <c r="F624" s="4">
        <v>76</v>
      </c>
      <c r="G624" s="5">
        <v>95</v>
      </c>
      <c r="H624" s="4">
        <v>192</v>
      </c>
      <c r="I624" s="6">
        <v>45201</v>
      </c>
      <c r="J624" s="4" t="s">
        <v>523</v>
      </c>
      <c r="K624" s="7">
        <v>43235.614270833335</v>
      </c>
    </row>
    <row r="625" spans="1:11" x14ac:dyDescent="0.25">
      <c r="A625" s="3">
        <v>9786052162897</v>
      </c>
      <c r="B625" s="4" t="s">
        <v>745</v>
      </c>
      <c r="C625" s="4" t="s">
        <v>744</v>
      </c>
      <c r="D625" s="4">
        <v>1663</v>
      </c>
      <c r="E625" s="4">
        <v>80</v>
      </c>
      <c r="F625" s="4">
        <v>86</v>
      </c>
      <c r="G625" s="5">
        <v>95</v>
      </c>
      <c r="H625" s="4">
        <v>200</v>
      </c>
      <c r="I625" s="6">
        <v>45201</v>
      </c>
      <c r="J625" s="4" t="s">
        <v>523</v>
      </c>
      <c r="K625" s="7">
        <v>43522.382407407407</v>
      </c>
    </row>
    <row r="626" spans="1:11" x14ac:dyDescent="0.25">
      <c r="A626" s="3">
        <v>9786059442114</v>
      </c>
      <c r="B626" s="4" t="s">
        <v>526</v>
      </c>
      <c r="C626" s="4" t="s">
        <v>527</v>
      </c>
      <c r="D626" s="4">
        <v>156</v>
      </c>
      <c r="E626" s="4">
        <v>19</v>
      </c>
      <c r="F626" s="4">
        <v>30</v>
      </c>
      <c r="G626" s="5">
        <v>70</v>
      </c>
      <c r="H626" s="4">
        <v>240</v>
      </c>
      <c r="I626" s="6">
        <v>45201</v>
      </c>
      <c r="J626" s="4" t="s">
        <v>523</v>
      </c>
      <c r="K626" s="7">
        <v>42660.667696759258</v>
      </c>
    </row>
    <row r="627" spans="1:11" x14ac:dyDescent="0.25">
      <c r="A627" s="3">
        <v>9786256397699</v>
      </c>
      <c r="B627" s="4" t="s">
        <v>774</v>
      </c>
      <c r="C627" s="4" t="s">
        <v>775</v>
      </c>
      <c r="D627" s="4">
        <v>36</v>
      </c>
      <c r="E627" s="4"/>
      <c r="F627" s="4">
        <v>69</v>
      </c>
      <c r="G627" s="5">
        <v>95</v>
      </c>
      <c r="H627" s="4">
        <v>144</v>
      </c>
      <c r="I627" s="6">
        <v>45125</v>
      </c>
      <c r="J627" s="4" t="s">
        <v>523</v>
      </c>
      <c r="K627" s="7">
        <v>45125.598182870373</v>
      </c>
    </row>
    <row r="628" spans="1:11" x14ac:dyDescent="0.25">
      <c r="A628" s="3">
        <v>9786256397910</v>
      </c>
      <c r="B628" s="4" t="s">
        <v>776</v>
      </c>
      <c r="C628" s="4" t="s">
        <v>775</v>
      </c>
      <c r="D628" s="4">
        <v>225</v>
      </c>
      <c r="E628" s="4"/>
      <c r="F628" s="4">
        <v>150</v>
      </c>
      <c r="G628" s="5">
        <v>190</v>
      </c>
      <c r="H628" s="4">
        <v>168</v>
      </c>
      <c r="I628" s="6">
        <v>45189</v>
      </c>
      <c r="J628" s="4" t="s">
        <v>523</v>
      </c>
      <c r="K628" s="7">
        <v>45189.614976851852</v>
      </c>
    </row>
    <row r="629" spans="1:11" x14ac:dyDescent="0.25">
      <c r="A629" s="3">
        <v>9786052041116</v>
      </c>
      <c r="B629" s="4" t="s">
        <v>777</v>
      </c>
      <c r="C629" s="4" t="s">
        <v>775</v>
      </c>
      <c r="D629" s="4">
        <v>398</v>
      </c>
      <c r="E629" s="4">
        <v>49</v>
      </c>
      <c r="F629" s="4">
        <v>56</v>
      </c>
      <c r="G629" s="5">
        <v>70</v>
      </c>
      <c r="H629" s="4">
        <v>136</v>
      </c>
      <c r="I629" s="6">
        <v>45201</v>
      </c>
      <c r="J629" s="4" t="s">
        <v>523</v>
      </c>
      <c r="K629" s="7">
        <v>42958.723460648151</v>
      </c>
    </row>
    <row r="630" spans="1:11" x14ac:dyDescent="0.25">
      <c r="A630" s="3">
        <v>9786052041123</v>
      </c>
      <c r="B630" s="4" t="s">
        <v>778</v>
      </c>
      <c r="C630" s="4" t="s">
        <v>775</v>
      </c>
      <c r="D630" s="4">
        <v>406</v>
      </c>
      <c r="E630" s="4">
        <v>49</v>
      </c>
      <c r="F630" s="4">
        <v>56</v>
      </c>
      <c r="G630" s="5">
        <v>70</v>
      </c>
      <c r="H630" s="4">
        <v>168</v>
      </c>
      <c r="I630" s="6">
        <v>45201</v>
      </c>
      <c r="J630" s="4" t="s">
        <v>523</v>
      </c>
      <c r="K630" s="7">
        <v>42958.721712962964</v>
      </c>
    </row>
    <row r="631" spans="1:11" x14ac:dyDescent="0.25">
      <c r="A631" s="3">
        <v>9786059442473</v>
      </c>
      <c r="B631" s="4" t="s">
        <v>779</v>
      </c>
      <c r="C631" s="4" t="s">
        <v>775</v>
      </c>
      <c r="D631" s="4">
        <v>488</v>
      </c>
      <c r="E631" s="4">
        <v>49</v>
      </c>
      <c r="F631" s="4">
        <v>56</v>
      </c>
      <c r="G631" s="5">
        <v>70</v>
      </c>
      <c r="H631" s="4">
        <v>128</v>
      </c>
      <c r="I631" s="6">
        <v>45201</v>
      </c>
      <c r="J631" s="4" t="s">
        <v>523</v>
      </c>
      <c r="K631" s="7">
        <v>42815.676527777781</v>
      </c>
    </row>
    <row r="632" spans="1:11" x14ac:dyDescent="0.25">
      <c r="A632" s="3">
        <v>9786057690449</v>
      </c>
      <c r="B632" s="4" t="s">
        <v>780</v>
      </c>
      <c r="C632" s="4" t="s">
        <v>775</v>
      </c>
      <c r="D632" s="4">
        <v>624</v>
      </c>
      <c r="E632" s="4">
        <v>39</v>
      </c>
      <c r="F632" s="4">
        <v>45</v>
      </c>
      <c r="G632" s="5">
        <v>70</v>
      </c>
      <c r="H632" s="4">
        <v>0</v>
      </c>
      <c r="I632" s="6">
        <v>45201</v>
      </c>
      <c r="J632" s="4" t="s">
        <v>523</v>
      </c>
      <c r="K632" s="7">
        <v>43794.715104166666</v>
      </c>
    </row>
    <row r="633" spans="1:11" x14ac:dyDescent="0.25">
      <c r="A633" s="3">
        <v>9786257371124</v>
      </c>
      <c r="B633" s="4" t="s">
        <v>781</v>
      </c>
      <c r="C633" s="4" t="s">
        <v>775</v>
      </c>
      <c r="D633" s="4">
        <v>667</v>
      </c>
      <c r="E633" s="4">
        <v>49</v>
      </c>
      <c r="F633" s="4">
        <v>56</v>
      </c>
      <c r="G633" s="5">
        <v>70</v>
      </c>
      <c r="H633" s="4">
        <v>144</v>
      </c>
      <c r="I633" s="6">
        <v>45201</v>
      </c>
      <c r="J633" s="4" t="s">
        <v>523</v>
      </c>
      <c r="K633" s="7">
        <v>44298.501481481479</v>
      </c>
    </row>
    <row r="634" spans="1:11" x14ac:dyDescent="0.25">
      <c r="A634" s="3">
        <v>9786059442459</v>
      </c>
      <c r="B634" s="4" t="s">
        <v>782</v>
      </c>
      <c r="C634" s="4" t="s">
        <v>775</v>
      </c>
      <c r="D634" s="4">
        <v>668</v>
      </c>
      <c r="E634" s="4">
        <v>49</v>
      </c>
      <c r="F634" s="4">
        <v>56</v>
      </c>
      <c r="G634" s="5">
        <v>70</v>
      </c>
      <c r="H634" s="4">
        <v>120</v>
      </c>
      <c r="I634" s="6">
        <v>45201</v>
      </c>
      <c r="J634" s="4" t="s">
        <v>523</v>
      </c>
      <c r="K634" s="7">
        <v>42815.682534722226</v>
      </c>
    </row>
    <row r="635" spans="1:11" x14ac:dyDescent="0.25">
      <c r="A635" s="3">
        <v>9786059442466</v>
      </c>
      <c r="B635" s="4" t="s">
        <v>783</v>
      </c>
      <c r="C635" s="4" t="s">
        <v>775</v>
      </c>
      <c r="D635" s="4">
        <v>697</v>
      </c>
      <c r="E635" s="4">
        <v>49</v>
      </c>
      <c r="F635" s="4">
        <v>56</v>
      </c>
      <c r="G635" s="5">
        <v>70</v>
      </c>
      <c r="H635" s="4">
        <v>168</v>
      </c>
      <c r="I635" s="6">
        <v>45201</v>
      </c>
      <c r="J635" s="4" t="s">
        <v>523</v>
      </c>
      <c r="K635" s="7">
        <v>42815.673425925925</v>
      </c>
    </row>
    <row r="636" spans="1:11" x14ac:dyDescent="0.25">
      <c r="A636" s="3">
        <v>9786052162965</v>
      </c>
      <c r="B636" s="4" t="s">
        <v>784</v>
      </c>
      <c r="C636" s="4" t="s">
        <v>775</v>
      </c>
      <c r="D636" s="4">
        <v>711</v>
      </c>
      <c r="E636" s="4">
        <v>39</v>
      </c>
      <c r="F636" s="4">
        <v>45</v>
      </c>
      <c r="G636" s="5">
        <v>70</v>
      </c>
      <c r="H636" s="4">
        <v>120</v>
      </c>
      <c r="I636" s="6">
        <v>45201</v>
      </c>
      <c r="J636" s="4" t="s">
        <v>523</v>
      </c>
      <c r="K636" s="7">
        <v>43437.421365740738</v>
      </c>
    </row>
    <row r="637" spans="1:11" x14ac:dyDescent="0.25">
      <c r="A637" s="3">
        <v>9786057939845</v>
      </c>
      <c r="B637" s="4" t="s">
        <v>785</v>
      </c>
      <c r="C637" s="4" t="s">
        <v>775</v>
      </c>
      <c r="D637" s="4">
        <v>845</v>
      </c>
      <c r="E637" s="4">
        <v>49</v>
      </c>
      <c r="F637" s="4">
        <v>56</v>
      </c>
      <c r="G637" s="5">
        <v>70</v>
      </c>
      <c r="H637" s="4">
        <v>136</v>
      </c>
      <c r="I637" s="6">
        <v>45201</v>
      </c>
      <c r="J637" s="4" t="s">
        <v>523</v>
      </c>
      <c r="K637" s="7">
        <v>43564.457106481481</v>
      </c>
    </row>
    <row r="638" spans="1:11" x14ac:dyDescent="0.25">
      <c r="A638" s="3">
        <v>9786059442121</v>
      </c>
      <c r="B638" s="4" t="s">
        <v>588</v>
      </c>
      <c r="C638" s="4" t="s">
        <v>589</v>
      </c>
      <c r="D638" s="4">
        <v>405</v>
      </c>
      <c r="E638" s="4">
        <v>25</v>
      </c>
      <c r="F638" s="4">
        <v>35</v>
      </c>
      <c r="G638" s="5">
        <v>70</v>
      </c>
      <c r="H638" s="4">
        <v>288</v>
      </c>
      <c r="I638" s="6">
        <v>45201</v>
      </c>
      <c r="J638" s="4" t="s">
        <v>523</v>
      </c>
      <c r="K638" s="7">
        <v>42660.668009259258</v>
      </c>
    </row>
    <row r="639" spans="1:11" hidden="1" x14ac:dyDescent="0.25">
      <c r="A639" s="3">
        <v>9786059442671</v>
      </c>
      <c r="B639" s="4" t="s">
        <v>596</v>
      </c>
      <c r="C639" s="4" t="s">
        <v>595</v>
      </c>
      <c r="D639" s="4">
        <v>7</v>
      </c>
      <c r="E639" s="4">
        <v>12</v>
      </c>
      <c r="F639" s="4">
        <v>11.111000000000001</v>
      </c>
      <c r="G639" s="5"/>
      <c r="H639" s="4">
        <v>144</v>
      </c>
      <c r="I639" s="6">
        <v>43521</v>
      </c>
      <c r="J639" s="4" t="s">
        <v>523</v>
      </c>
      <c r="K639" s="7">
        <v>42857.429259259261</v>
      </c>
    </row>
    <row r="640" spans="1:11" hidden="1" x14ac:dyDescent="0.25">
      <c r="A640" s="3">
        <v>9786059442152</v>
      </c>
      <c r="B640" s="4" t="s">
        <v>597</v>
      </c>
      <c r="C640" s="4" t="s">
        <v>595</v>
      </c>
      <c r="D640" s="4">
        <v>15</v>
      </c>
      <c r="E640" s="4">
        <v>20</v>
      </c>
      <c r="F640" s="4">
        <v>18.518999999999998</v>
      </c>
      <c r="G640" s="5"/>
      <c r="H640" s="4">
        <v>304</v>
      </c>
      <c r="I640" s="6">
        <v>43521</v>
      </c>
      <c r="J640" s="4" t="s">
        <v>523</v>
      </c>
      <c r="K640" s="7">
        <v>42660.668263888889</v>
      </c>
    </row>
    <row r="641" spans="1:11" x14ac:dyDescent="0.25">
      <c r="A641" s="3">
        <v>9786057939586</v>
      </c>
      <c r="B641" s="4" t="s">
        <v>598</v>
      </c>
      <c r="C641" s="4" t="s">
        <v>595</v>
      </c>
      <c r="D641" s="4">
        <v>146</v>
      </c>
      <c r="E641" s="4">
        <v>49</v>
      </c>
      <c r="F641" s="4">
        <v>55</v>
      </c>
      <c r="G641" s="5">
        <v>70</v>
      </c>
      <c r="H641" s="4">
        <v>240</v>
      </c>
      <c r="I641" s="6">
        <v>45201</v>
      </c>
      <c r="J641" s="4" t="s">
        <v>523</v>
      </c>
      <c r="K641" s="7">
        <v>43510.487592592595</v>
      </c>
    </row>
    <row r="642" spans="1:11" x14ac:dyDescent="0.25">
      <c r="A642" s="3">
        <v>9786059864541</v>
      </c>
      <c r="B642" s="4" t="s">
        <v>599</v>
      </c>
      <c r="C642" s="4" t="s">
        <v>595</v>
      </c>
      <c r="D642" s="4">
        <v>215</v>
      </c>
      <c r="E642" s="4">
        <v>89</v>
      </c>
      <c r="F642" s="4">
        <v>97</v>
      </c>
      <c r="G642" s="5">
        <v>130</v>
      </c>
      <c r="H642" s="4">
        <v>224</v>
      </c>
      <c r="I642" s="6">
        <v>45201</v>
      </c>
      <c r="J642" s="4" t="s">
        <v>523</v>
      </c>
      <c r="K642" s="7">
        <v>42394.66510416667</v>
      </c>
    </row>
    <row r="643" spans="1:11" x14ac:dyDescent="0.25">
      <c r="A643" s="3">
        <v>9786057690944</v>
      </c>
      <c r="B643" s="4" t="s">
        <v>600</v>
      </c>
      <c r="C643" s="4" t="s">
        <v>595</v>
      </c>
      <c r="D643" s="4">
        <v>217</v>
      </c>
      <c r="E643" s="4">
        <v>79</v>
      </c>
      <c r="F643" s="4">
        <v>86</v>
      </c>
      <c r="G643" s="5">
        <v>130</v>
      </c>
      <c r="H643" s="4">
        <v>352</v>
      </c>
      <c r="I643" s="6">
        <v>45201</v>
      </c>
      <c r="J643" s="4" t="s">
        <v>523</v>
      </c>
      <c r="K643" s="7">
        <v>43983.396307870367</v>
      </c>
    </row>
    <row r="644" spans="1:11" x14ac:dyDescent="0.25">
      <c r="A644" s="3">
        <v>9786052041161</v>
      </c>
      <c r="B644" s="4" t="s">
        <v>601</v>
      </c>
      <c r="C644" s="4" t="s">
        <v>595</v>
      </c>
      <c r="D644" s="4">
        <v>472</v>
      </c>
      <c r="E644" s="4">
        <v>125</v>
      </c>
      <c r="F644" s="4">
        <v>145</v>
      </c>
      <c r="G644" s="5">
        <v>190</v>
      </c>
      <c r="H644" s="4">
        <v>320</v>
      </c>
      <c r="I644" s="6">
        <v>45201</v>
      </c>
      <c r="J644" s="4" t="s">
        <v>523</v>
      </c>
      <c r="K644" s="7">
        <v>43024.733067129629</v>
      </c>
    </row>
    <row r="645" spans="1:11" x14ac:dyDescent="0.25">
      <c r="A645" s="3">
        <v>9786258089110</v>
      </c>
      <c r="B645" s="4" t="s">
        <v>602</v>
      </c>
      <c r="C645" s="4" t="s">
        <v>595</v>
      </c>
      <c r="D645" s="4">
        <v>743</v>
      </c>
      <c r="E645" s="4">
        <v>95</v>
      </c>
      <c r="F645" s="4">
        <v>110</v>
      </c>
      <c r="G645" s="5">
        <v>140</v>
      </c>
      <c r="H645" s="4">
        <v>248</v>
      </c>
      <c r="I645" s="6">
        <v>45201</v>
      </c>
      <c r="J645" s="4" t="s">
        <v>523</v>
      </c>
      <c r="K645" s="7">
        <v>44643.599351851852</v>
      </c>
    </row>
    <row r="646" spans="1:11" x14ac:dyDescent="0.25">
      <c r="A646" s="3">
        <v>9786258089738</v>
      </c>
      <c r="B646" s="4" t="s">
        <v>603</v>
      </c>
      <c r="C646" s="4" t="s">
        <v>595</v>
      </c>
      <c r="D646" s="4">
        <v>869</v>
      </c>
      <c r="E646" s="4">
        <v>79</v>
      </c>
      <c r="F646" s="4">
        <v>86</v>
      </c>
      <c r="G646" s="5">
        <v>140</v>
      </c>
      <c r="H646" s="4">
        <v>120</v>
      </c>
      <c r="I646" s="6">
        <v>45201</v>
      </c>
      <c r="J646" s="4" t="s">
        <v>523</v>
      </c>
      <c r="K646" s="7">
        <v>44889.491793981484</v>
      </c>
    </row>
    <row r="647" spans="1:11" x14ac:dyDescent="0.25">
      <c r="A647" s="3">
        <v>9786257371728</v>
      </c>
      <c r="B647" s="4" t="s">
        <v>604</v>
      </c>
      <c r="C647" s="4" t="s">
        <v>595</v>
      </c>
      <c r="D647" s="4">
        <v>1215</v>
      </c>
      <c r="E647" s="4">
        <v>45</v>
      </c>
      <c r="F647" s="4">
        <v>50</v>
      </c>
      <c r="G647" s="5">
        <v>75</v>
      </c>
      <c r="H647" s="4">
        <v>224</v>
      </c>
      <c r="I647" s="6">
        <v>45201</v>
      </c>
      <c r="J647" s="4" t="s">
        <v>523</v>
      </c>
      <c r="K647" s="7">
        <v>44469.536122685182</v>
      </c>
    </row>
    <row r="648" spans="1:11" x14ac:dyDescent="0.25">
      <c r="A648" s="3">
        <v>9786257124850</v>
      </c>
      <c r="B648" s="4" t="s">
        <v>605</v>
      </c>
      <c r="C648" s="4" t="s">
        <v>595</v>
      </c>
      <c r="D648" s="4">
        <v>2274</v>
      </c>
      <c r="E648" s="4">
        <v>79</v>
      </c>
      <c r="F648" s="4">
        <v>86</v>
      </c>
      <c r="G648" s="5">
        <v>110</v>
      </c>
      <c r="H648" s="4">
        <v>416</v>
      </c>
      <c r="I648" s="6">
        <v>45201</v>
      </c>
      <c r="J648" s="4" t="s">
        <v>523</v>
      </c>
      <c r="K648" s="7">
        <v>44258.702048611114</v>
      </c>
    </row>
    <row r="649" spans="1:11" x14ac:dyDescent="0.25">
      <c r="A649" s="3">
        <v>9786052041765</v>
      </c>
      <c r="B649" s="4" t="s">
        <v>9</v>
      </c>
      <c r="C649" s="4" t="s">
        <v>10</v>
      </c>
      <c r="D649" s="4">
        <v>849</v>
      </c>
      <c r="E649" s="4">
        <v>125</v>
      </c>
      <c r="F649" s="4">
        <v>145</v>
      </c>
      <c r="G649" s="5">
        <v>190</v>
      </c>
      <c r="H649" s="4">
        <v>360</v>
      </c>
      <c r="I649" s="6">
        <v>45201</v>
      </c>
      <c r="J649" s="4" t="s">
        <v>11</v>
      </c>
      <c r="K649" s="7">
        <v>43089.6637962963</v>
      </c>
    </row>
    <row r="650" spans="1:11" x14ac:dyDescent="0.25">
      <c r="A650" s="3">
        <v>9786059442688</v>
      </c>
      <c r="B650" s="4" t="s">
        <v>797</v>
      </c>
      <c r="C650" s="4" t="s">
        <v>10</v>
      </c>
      <c r="D650" s="4">
        <v>810</v>
      </c>
      <c r="E650" s="4">
        <v>120</v>
      </c>
      <c r="F650" s="4">
        <v>138</v>
      </c>
      <c r="G650" s="5">
        <v>175</v>
      </c>
      <c r="H650" s="4">
        <v>224</v>
      </c>
      <c r="I650" s="6">
        <v>45201</v>
      </c>
      <c r="J650" s="4" t="s">
        <v>796</v>
      </c>
      <c r="K650" s="7">
        <v>42886.501747685186</v>
      </c>
    </row>
    <row r="651" spans="1:11" x14ac:dyDescent="0.25">
      <c r="A651" s="3">
        <v>9786052041680</v>
      </c>
      <c r="B651" s="4" t="s">
        <v>12</v>
      </c>
      <c r="C651" s="4" t="s">
        <v>13</v>
      </c>
      <c r="D651" s="4">
        <v>728</v>
      </c>
      <c r="E651" s="4">
        <v>160</v>
      </c>
      <c r="F651" s="4">
        <v>190</v>
      </c>
      <c r="G651" s="5">
        <v>240</v>
      </c>
      <c r="H651" s="4">
        <v>432</v>
      </c>
      <c r="I651" s="6">
        <v>45201</v>
      </c>
      <c r="J651" s="4" t="s">
        <v>11</v>
      </c>
      <c r="K651" s="7">
        <v>43089.664722222224</v>
      </c>
    </row>
    <row r="652" spans="1:11" x14ac:dyDescent="0.25">
      <c r="A652" s="3">
        <v>9786258089202</v>
      </c>
      <c r="B652" s="4" t="s">
        <v>14</v>
      </c>
      <c r="C652" s="4" t="s">
        <v>15</v>
      </c>
      <c r="D652" s="4">
        <v>1558</v>
      </c>
      <c r="E652" s="4">
        <v>120</v>
      </c>
      <c r="F652" s="4">
        <v>138</v>
      </c>
      <c r="G652" s="5">
        <v>190</v>
      </c>
      <c r="H652" s="4">
        <v>280</v>
      </c>
      <c r="I652" s="6">
        <v>45201</v>
      </c>
      <c r="J652" s="4" t="s">
        <v>16</v>
      </c>
      <c r="K652" s="7">
        <v>44643.592256944445</v>
      </c>
    </row>
    <row r="653" spans="1:11" x14ac:dyDescent="0.25">
      <c r="A653" s="3">
        <v>9786057690395</v>
      </c>
      <c r="B653" s="4" t="s">
        <v>17</v>
      </c>
      <c r="C653" s="4" t="s">
        <v>18</v>
      </c>
      <c r="D653" s="4">
        <v>469</v>
      </c>
      <c r="E653" s="4">
        <v>75</v>
      </c>
      <c r="F653" s="4">
        <v>86</v>
      </c>
      <c r="G653" s="5">
        <v>125</v>
      </c>
      <c r="H653" s="4">
        <v>256</v>
      </c>
      <c r="I653" s="6">
        <v>45201</v>
      </c>
      <c r="J653" s="4" t="s">
        <v>16</v>
      </c>
      <c r="K653" s="7">
        <v>43760.653321759259</v>
      </c>
    </row>
    <row r="654" spans="1:11" x14ac:dyDescent="0.25">
      <c r="A654" s="3">
        <v>9786257371360</v>
      </c>
      <c r="B654" s="4" t="s">
        <v>19</v>
      </c>
      <c r="C654" s="4" t="s">
        <v>20</v>
      </c>
      <c r="D654" s="4">
        <v>1832</v>
      </c>
      <c r="E654" s="4">
        <v>120</v>
      </c>
      <c r="F654" s="4">
        <v>138</v>
      </c>
      <c r="G654" s="5">
        <v>175</v>
      </c>
      <c r="H654" s="4">
        <v>312</v>
      </c>
      <c r="I654" s="6">
        <v>45201</v>
      </c>
      <c r="J654" s="4" t="s">
        <v>16</v>
      </c>
      <c r="K654" s="7">
        <v>44357.567870370367</v>
      </c>
    </row>
    <row r="655" spans="1:11" x14ac:dyDescent="0.25">
      <c r="A655" s="3">
        <v>9786052041567</v>
      </c>
      <c r="B655" s="4" t="s">
        <v>21</v>
      </c>
      <c r="C655" s="4" t="s">
        <v>899</v>
      </c>
      <c r="D655" s="4">
        <v>2734</v>
      </c>
      <c r="E655" s="4">
        <v>95</v>
      </c>
      <c r="F655" s="4">
        <v>110</v>
      </c>
      <c r="G655" s="5">
        <v>140</v>
      </c>
      <c r="H655" s="4">
        <v>152</v>
      </c>
      <c r="I655" s="6">
        <v>45201</v>
      </c>
      <c r="J655" s="4" t="s">
        <v>16</v>
      </c>
      <c r="K655" s="7">
        <v>43041.693912037037</v>
      </c>
    </row>
    <row r="656" spans="1:11" x14ac:dyDescent="0.25">
      <c r="A656" s="3">
        <v>9786059864671</v>
      </c>
      <c r="B656" s="4" t="s">
        <v>22</v>
      </c>
      <c r="C656" s="4" t="s">
        <v>23</v>
      </c>
      <c r="D656" s="4">
        <v>250</v>
      </c>
      <c r="E656" s="4">
        <v>95</v>
      </c>
      <c r="F656" s="4">
        <v>110</v>
      </c>
      <c r="G656" s="5">
        <v>140</v>
      </c>
      <c r="H656" s="4">
        <v>272</v>
      </c>
      <c r="I656" s="6">
        <v>45201</v>
      </c>
      <c r="J656" s="4" t="s">
        <v>24</v>
      </c>
      <c r="K656" s="7">
        <v>42466.607071759259</v>
      </c>
    </row>
    <row r="657" spans="1:11" x14ac:dyDescent="0.25">
      <c r="A657" s="3">
        <v>9786256397125</v>
      </c>
      <c r="B657" s="4" t="s">
        <v>25</v>
      </c>
      <c r="C657" s="4" t="s">
        <v>900</v>
      </c>
      <c r="D657" s="4">
        <v>860</v>
      </c>
      <c r="E657" s="4">
        <v>160</v>
      </c>
      <c r="F657" s="4">
        <v>190</v>
      </c>
      <c r="G657" s="5">
        <v>240</v>
      </c>
      <c r="H657" s="4">
        <v>129</v>
      </c>
      <c r="I657" s="6">
        <v>45201</v>
      </c>
      <c r="J657" s="4" t="s">
        <v>16</v>
      </c>
      <c r="K657" s="7">
        <v>44966.434560185182</v>
      </c>
    </row>
    <row r="658" spans="1:11" x14ac:dyDescent="0.25">
      <c r="A658" s="3">
        <v>9786057939913</v>
      </c>
      <c r="B658" s="4" t="s">
        <v>26</v>
      </c>
      <c r="C658" s="4" t="s">
        <v>27</v>
      </c>
      <c r="D658" s="4">
        <v>332</v>
      </c>
      <c r="E658" s="4">
        <v>120</v>
      </c>
      <c r="F658" s="4">
        <v>138</v>
      </c>
      <c r="G658" s="5">
        <v>190</v>
      </c>
      <c r="H658" s="4">
        <v>320</v>
      </c>
      <c r="I658" s="6">
        <v>45201</v>
      </c>
      <c r="J658" s="4" t="s">
        <v>24</v>
      </c>
      <c r="K658" s="7">
        <v>43651.591203703705</v>
      </c>
    </row>
    <row r="659" spans="1:11" x14ac:dyDescent="0.25">
      <c r="A659" s="3">
        <v>9786057690807</v>
      </c>
      <c r="B659" s="4" t="s">
        <v>28</v>
      </c>
      <c r="C659" s="4" t="s">
        <v>29</v>
      </c>
      <c r="D659" s="4">
        <v>3631</v>
      </c>
      <c r="E659" s="4">
        <v>125</v>
      </c>
      <c r="F659" s="4">
        <v>145</v>
      </c>
      <c r="G659" s="5">
        <v>190</v>
      </c>
      <c r="H659" s="4">
        <v>424</v>
      </c>
      <c r="I659" s="6">
        <v>45201</v>
      </c>
      <c r="J659" s="4" t="s">
        <v>30</v>
      </c>
      <c r="K659" s="7">
        <v>43899.715740740743</v>
      </c>
    </row>
    <row r="660" spans="1:11" x14ac:dyDescent="0.25">
      <c r="A660" s="3">
        <v>9786057690142</v>
      </c>
      <c r="B660" s="4" t="s">
        <v>786</v>
      </c>
      <c r="C660" s="4"/>
      <c r="D660" s="4">
        <v>180</v>
      </c>
      <c r="E660" s="4">
        <v>35</v>
      </c>
      <c r="F660" s="4">
        <v>42</v>
      </c>
      <c r="G660" s="5">
        <v>90</v>
      </c>
      <c r="H660" s="4">
        <v>0</v>
      </c>
      <c r="I660" s="6">
        <v>45201</v>
      </c>
      <c r="J660" s="4" t="s">
        <v>523</v>
      </c>
      <c r="K660" s="7">
        <v>43738.668217592596</v>
      </c>
    </row>
    <row r="661" spans="1:11" x14ac:dyDescent="0.25">
      <c r="A661" s="3">
        <v>9786057939302</v>
      </c>
      <c r="B661" s="4" t="s">
        <v>787</v>
      </c>
      <c r="C661" s="4"/>
      <c r="D661" s="4">
        <v>203</v>
      </c>
      <c r="E661" s="4">
        <v>29</v>
      </c>
      <c r="F661" s="4">
        <v>39</v>
      </c>
      <c r="G661" s="5">
        <v>70</v>
      </c>
      <c r="H661" s="4">
        <v>136</v>
      </c>
      <c r="I661" s="6">
        <v>45201</v>
      </c>
      <c r="J661" s="4" t="s">
        <v>523</v>
      </c>
      <c r="K661" s="7">
        <v>43651.592511574076</v>
      </c>
    </row>
    <row r="662" spans="1:11" x14ac:dyDescent="0.25">
      <c r="A662" s="3">
        <v>9786257124867</v>
      </c>
      <c r="B662" s="4" t="s">
        <v>788</v>
      </c>
      <c r="C662" s="4"/>
      <c r="D662" s="4">
        <v>849</v>
      </c>
      <c r="E662" s="4">
        <v>90</v>
      </c>
      <c r="F662" s="4">
        <v>105</v>
      </c>
      <c r="G662" s="5">
        <v>130</v>
      </c>
      <c r="H662" s="4">
        <v>336</v>
      </c>
      <c r="I662" s="6">
        <v>45201</v>
      </c>
      <c r="J662" s="4" t="s">
        <v>523</v>
      </c>
      <c r="K662" s="7">
        <v>44258.702581018515</v>
      </c>
    </row>
    <row r="663" spans="1:11" x14ac:dyDescent="0.25">
      <c r="A663" s="3">
        <v>9786057690111</v>
      </c>
      <c r="B663" s="4" t="s">
        <v>789</v>
      </c>
      <c r="C663" s="4"/>
      <c r="D663" s="4">
        <v>853</v>
      </c>
      <c r="E663" s="4">
        <v>150</v>
      </c>
      <c r="F663" s="4">
        <v>172</v>
      </c>
      <c r="G663" s="5">
        <v>215</v>
      </c>
      <c r="H663" s="4">
        <v>0</v>
      </c>
      <c r="I663" s="6">
        <v>45201</v>
      </c>
      <c r="J663" s="4" t="s">
        <v>523</v>
      </c>
      <c r="K663" s="7">
        <v>43697.404768518521</v>
      </c>
    </row>
    <row r="664" spans="1:11" x14ac:dyDescent="0.25">
      <c r="A664" s="3">
        <v>9786256397514</v>
      </c>
      <c r="B664" s="4" t="s">
        <v>790</v>
      </c>
      <c r="C664" s="4"/>
      <c r="D664" s="4">
        <v>1135</v>
      </c>
      <c r="E664" s="4"/>
      <c r="F664" s="4">
        <v>89</v>
      </c>
      <c r="G664" s="5">
        <v>110</v>
      </c>
      <c r="H664" s="4">
        <v>0</v>
      </c>
      <c r="I664" s="6">
        <v>45089</v>
      </c>
      <c r="J664" s="4" t="s">
        <v>523</v>
      </c>
      <c r="K664" s="7">
        <v>45089.502418981479</v>
      </c>
    </row>
    <row r="665" spans="1:11" ht="30" x14ac:dyDescent="0.25">
      <c r="A665" s="3">
        <v>9786258089431</v>
      </c>
      <c r="B665" s="4" t="s">
        <v>791</v>
      </c>
      <c r="C665" s="4" t="s">
        <v>316</v>
      </c>
      <c r="D665" s="4">
        <v>45</v>
      </c>
      <c r="E665" s="4">
        <v>89</v>
      </c>
      <c r="F665" s="4">
        <v>120</v>
      </c>
      <c r="G665" s="5">
        <v>160</v>
      </c>
      <c r="H665" s="4">
        <v>272</v>
      </c>
      <c r="I665" s="6">
        <v>45145</v>
      </c>
      <c r="J665" s="4" t="s">
        <v>792</v>
      </c>
      <c r="K665" s="7">
        <v>44760.591990740744</v>
      </c>
    </row>
    <row r="666" spans="1:11" ht="30" x14ac:dyDescent="0.25">
      <c r="A666" s="3">
        <v>9786257371971</v>
      </c>
      <c r="B666" s="4" t="s">
        <v>793</v>
      </c>
      <c r="C666" s="4" t="s">
        <v>794</v>
      </c>
      <c r="D666" s="4">
        <v>4344</v>
      </c>
      <c r="E666" s="4">
        <v>129</v>
      </c>
      <c r="F666" s="4">
        <v>170</v>
      </c>
      <c r="G666" s="5">
        <v>220</v>
      </c>
      <c r="H666" s="4">
        <v>416</v>
      </c>
      <c r="I666" s="6">
        <v>45110</v>
      </c>
      <c r="J666" s="4" t="s">
        <v>795</v>
      </c>
      <c r="K666" s="7">
        <v>44579.355717592596</v>
      </c>
    </row>
    <row r="667" spans="1:11" x14ac:dyDescent="0.25">
      <c r="A667" s="3">
        <v>9786058526815</v>
      </c>
      <c r="B667" s="4" t="s">
        <v>798</v>
      </c>
      <c r="C667" s="4" t="s">
        <v>214</v>
      </c>
      <c r="D667" s="4">
        <v>738</v>
      </c>
      <c r="E667" s="4">
        <v>550</v>
      </c>
      <c r="F667" s="4">
        <v>650</v>
      </c>
      <c r="G667" s="5">
        <v>850</v>
      </c>
      <c r="H667" s="4">
        <v>512</v>
      </c>
      <c r="I667" s="6">
        <v>45201</v>
      </c>
      <c r="J667" s="4" t="s">
        <v>799</v>
      </c>
      <c r="K667" s="7">
        <v>41764.543356481481</v>
      </c>
    </row>
    <row r="668" spans="1:11" x14ac:dyDescent="0.25">
      <c r="A668" s="3">
        <v>9786058492417</v>
      </c>
      <c r="B668" s="4" t="s">
        <v>800</v>
      </c>
      <c r="C668" s="4" t="s">
        <v>214</v>
      </c>
      <c r="D668" s="4">
        <v>763</v>
      </c>
      <c r="E668" s="4">
        <v>590</v>
      </c>
      <c r="F668" s="4">
        <v>690</v>
      </c>
      <c r="G668" s="5">
        <v>890</v>
      </c>
      <c r="H668" s="4">
        <v>560</v>
      </c>
      <c r="I668" s="6">
        <v>45201</v>
      </c>
      <c r="J668" s="4" t="s">
        <v>801</v>
      </c>
      <c r="K668" s="7">
        <v>41900.701377314814</v>
      </c>
    </row>
    <row r="669" spans="1:11" x14ac:dyDescent="0.25">
      <c r="A669" s="3">
        <v>9786257371889</v>
      </c>
      <c r="B669" s="4" t="s">
        <v>802</v>
      </c>
      <c r="C669" s="4" t="s">
        <v>803</v>
      </c>
      <c r="D669" s="4">
        <v>643</v>
      </c>
      <c r="E669" s="4">
        <v>120</v>
      </c>
      <c r="F669" s="4">
        <v>138</v>
      </c>
      <c r="G669" s="5">
        <v>190</v>
      </c>
      <c r="H669" s="4">
        <v>288</v>
      </c>
      <c r="I669" s="6">
        <v>45201</v>
      </c>
      <c r="J669" s="4" t="s">
        <v>804</v>
      </c>
      <c r="K669" s="7">
        <v>44518.748182870368</v>
      </c>
    </row>
    <row r="670" spans="1:11" x14ac:dyDescent="0.25">
      <c r="A670" s="3">
        <v>9786057690524</v>
      </c>
      <c r="B670" s="4" t="s">
        <v>805</v>
      </c>
      <c r="C670" s="4" t="s">
        <v>803</v>
      </c>
      <c r="D670" s="4">
        <v>1218</v>
      </c>
      <c r="E670" s="4">
        <v>99</v>
      </c>
      <c r="F670" s="4">
        <v>110</v>
      </c>
      <c r="G670" s="5">
        <v>150</v>
      </c>
      <c r="H670" s="4">
        <v>0</v>
      </c>
      <c r="I670" s="6">
        <v>45201</v>
      </c>
      <c r="J670" s="4" t="s">
        <v>804</v>
      </c>
      <c r="K670" s="7">
        <v>43843.682511574072</v>
      </c>
    </row>
    <row r="671" spans="1:11" x14ac:dyDescent="0.25">
      <c r="A671" s="3">
        <v>9786059864510</v>
      </c>
      <c r="B671" s="4" t="s">
        <v>806</v>
      </c>
      <c r="C671" s="4" t="s">
        <v>214</v>
      </c>
      <c r="D671" s="4">
        <v>87</v>
      </c>
      <c r="E671" s="4">
        <v>125</v>
      </c>
      <c r="F671" s="4">
        <v>145</v>
      </c>
      <c r="G671" s="5">
        <v>190</v>
      </c>
      <c r="H671" s="4">
        <v>96</v>
      </c>
      <c r="I671" s="6">
        <v>45201</v>
      </c>
      <c r="J671" s="4" t="s">
        <v>807</v>
      </c>
      <c r="K671" s="7">
        <v>42374.460393518515</v>
      </c>
    </row>
    <row r="672" spans="1:11" x14ac:dyDescent="0.25">
      <c r="A672" s="3">
        <v>9786059864503</v>
      </c>
      <c r="B672" s="4" t="s">
        <v>808</v>
      </c>
      <c r="C672" s="4" t="s">
        <v>214</v>
      </c>
      <c r="D672" s="4">
        <v>2346</v>
      </c>
      <c r="E672" s="4">
        <v>125</v>
      </c>
      <c r="F672" s="4">
        <v>145</v>
      </c>
      <c r="G672" s="5">
        <v>190</v>
      </c>
      <c r="H672" s="4">
        <v>96</v>
      </c>
      <c r="I672" s="6">
        <v>45201</v>
      </c>
      <c r="J672" s="4" t="s">
        <v>807</v>
      </c>
      <c r="K672" s="7">
        <v>42374.463703703703</v>
      </c>
    </row>
    <row r="673" spans="1:11" x14ac:dyDescent="0.25">
      <c r="A673" s="3">
        <v>9786052162903</v>
      </c>
      <c r="B673" s="4" t="s">
        <v>809</v>
      </c>
      <c r="C673" s="4" t="s">
        <v>810</v>
      </c>
      <c r="D673" s="4">
        <v>1776</v>
      </c>
      <c r="E673" s="4">
        <v>45</v>
      </c>
      <c r="F673" s="4">
        <v>52</v>
      </c>
      <c r="G673" s="5">
        <v>75</v>
      </c>
      <c r="H673" s="4">
        <v>0</v>
      </c>
      <c r="I673" s="6">
        <v>45201</v>
      </c>
      <c r="J673" s="4" t="s">
        <v>811</v>
      </c>
      <c r="K673" s="7">
        <v>43843.685810185183</v>
      </c>
    </row>
    <row r="674" spans="1:11" ht="30" x14ac:dyDescent="0.25">
      <c r="A674" s="3">
        <v>9786257371704</v>
      </c>
      <c r="B674" s="4" t="s">
        <v>812</v>
      </c>
      <c r="C674" s="4" t="s">
        <v>813</v>
      </c>
      <c r="D674" s="4">
        <v>284</v>
      </c>
      <c r="E674" s="4">
        <v>150</v>
      </c>
      <c r="F674" s="4">
        <v>172</v>
      </c>
      <c r="G674" s="5">
        <v>215</v>
      </c>
      <c r="H674" s="4">
        <v>480</v>
      </c>
      <c r="I674" s="6">
        <v>45201</v>
      </c>
      <c r="J674" s="4" t="s">
        <v>811</v>
      </c>
      <c r="K674" s="7">
        <v>44469.535196759258</v>
      </c>
    </row>
    <row r="675" spans="1:11" x14ac:dyDescent="0.25">
      <c r="A675" s="3">
        <v>9786256397835</v>
      </c>
      <c r="B675" s="4" t="s">
        <v>814</v>
      </c>
      <c r="C675" s="4" t="s">
        <v>86</v>
      </c>
      <c r="D675" s="4">
        <v>1377</v>
      </c>
      <c r="E675" s="4"/>
      <c r="F675" s="4">
        <v>125</v>
      </c>
      <c r="G675" s="5">
        <v>155</v>
      </c>
      <c r="H675" s="4">
        <v>216</v>
      </c>
      <c r="I675" s="6">
        <v>45169</v>
      </c>
      <c r="J675" s="4" t="s">
        <v>811</v>
      </c>
      <c r="K675" s="7">
        <v>45169.580983796295</v>
      </c>
    </row>
    <row r="676" spans="1:11" x14ac:dyDescent="0.25">
      <c r="A676" s="3">
        <v>9786256397026</v>
      </c>
      <c r="B676" s="4" t="s">
        <v>816</v>
      </c>
      <c r="C676" s="4" t="s">
        <v>815</v>
      </c>
      <c r="D676" s="4">
        <v>1122</v>
      </c>
      <c r="E676" s="4">
        <v>75</v>
      </c>
      <c r="F676" s="4">
        <v>86</v>
      </c>
      <c r="G676" s="5">
        <v>110</v>
      </c>
      <c r="H676" s="4">
        <v>104</v>
      </c>
      <c r="I676" s="6">
        <v>45201</v>
      </c>
      <c r="J676" s="4" t="s">
        <v>811</v>
      </c>
      <c r="K676" s="7">
        <v>44932.421805555554</v>
      </c>
    </row>
    <row r="677" spans="1:11" x14ac:dyDescent="0.25">
      <c r="A677" s="3">
        <v>9786256397057</v>
      </c>
      <c r="B677" s="4" t="s">
        <v>580</v>
      </c>
      <c r="C677" s="4" t="s">
        <v>581</v>
      </c>
      <c r="D677" s="4">
        <v>1069</v>
      </c>
      <c r="E677" s="4">
        <v>160</v>
      </c>
      <c r="F677" s="4">
        <v>172</v>
      </c>
      <c r="G677" s="5">
        <v>215</v>
      </c>
      <c r="H677" s="4">
        <v>368</v>
      </c>
      <c r="I677" s="6">
        <v>45201</v>
      </c>
      <c r="J677" s="4" t="s">
        <v>523</v>
      </c>
      <c r="K677" s="7">
        <v>44952.472442129627</v>
      </c>
    </row>
    <row r="678" spans="1:11" ht="30" x14ac:dyDescent="0.25">
      <c r="A678" s="3">
        <v>9786059442664</v>
      </c>
      <c r="B678" s="4" t="s">
        <v>817</v>
      </c>
      <c r="C678" s="4" t="s">
        <v>818</v>
      </c>
      <c r="D678" s="4">
        <v>413</v>
      </c>
      <c r="E678" s="4">
        <v>99</v>
      </c>
      <c r="F678" s="4">
        <v>110</v>
      </c>
      <c r="G678" s="5">
        <v>140</v>
      </c>
      <c r="H678" s="4">
        <v>328</v>
      </c>
      <c r="I678" s="6">
        <v>45201</v>
      </c>
      <c r="J678" s="4" t="s">
        <v>811</v>
      </c>
      <c r="K678" s="7">
        <v>42845.402233796296</v>
      </c>
    </row>
    <row r="679" spans="1:11" x14ac:dyDescent="0.25">
      <c r="A679" s="3">
        <v>9786052041703</v>
      </c>
      <c r="B679" s="4" t="s">
        <v>819</v>
      </c>
      <c r="C679" s="4" t="s">
        <v>818</v>
      </c>
      <c r="D679" s="4">
        <v>1491</v>
      </c>
      <c r="E679" s="4">
        <v>90</v>
      </c>
      <c r="F679" s="4">
        <v>105</v>
      </c>
      <c r="G679" s="5">
        <v>130</v>
      </c>
      <c r="H679" s="4">
        <v>246</v>
      </c>
      <c r="I679" s="6">
        <v>45201</v>
      </c>
      <c r="J679" s="4" t="s">
        <v>811</v>
      </c>
      <c r="K679" s="7">
        <v>43080.401041666664</v>
      </c>
    </row>
    <row r="680" spans="1:11" x14ac:dyDescent="0.25">
      <c r="A680" s="3">
        <v>9786059442336</v>
      </c>
      <c r="B680" s="4" t="s">
        <v>820</v>
      </c>
      <c r="C680" s="4" t="s">
        <v>818</v>
      </c>
      <c r="D680" s="4">
        <v>2551</v>
      </c>
      <c r="E680" s="4">
        <v>99</v>
      </c>
      <c r="F680" s="4">
        <v>110</v>
      </c>
      <c r="G680" s="5">
        <v>140</v>
      </c>
      <c r="H680" s="4">
        <v>320</v>
      </c>
      <c r="I680" s="6">
        <v>45201</v>
      </c>
      <c r="J680" s="4" t="s">
        <v>811</v>
      </c>
      <c r="K680" s="7">
        <v>42761.390196759261</v>
      </c>
    </row>
    <row r="681" spans="1:11" x14ac:dyDescent="0.25">
      <c r="A681" s="3">
        <v>9786257371056</v>
      </c>
      <c r="B681" s="4" t="s">
        <v>821</v>
      </c>
      <c r="C681" s="4" t="s">
        <v>822</v>
      </c>
      <c r="D681" s="4">
        <v>1653</v>
      </c>
      <c r="E681" s="4">
        <v>35</v>
      </c>
      <c r="F681" s="4">
        <v>39</v>
      </c>
      <c r="G681" s="5">
        <v>49</v>
      </c>
      <c r="H681" s="4">
        <v>112</v>
      </c>
      <c r="I681" s="6">
        <v>45201</v>
      </c>
      <c r="J681" s="4" t="s">
        <v>811</v>
      </c>
      <c r="K681" s="7">
        <v>44285.719560185185</v>
      </c>
    </row>
    <row r="682" spans="1:11" x14ac:dyDescent="0.25">
      <c r="A682" s="3">
        <v>9786257371063</v>
      </c>
      <c r="B682" s="4" t="s">
        <v>823</v>
      </c>
      <c r="C682" s="4" t="s">
        <v>822</v>
      </c>
      <c r="D682" s="4">
        <v>2187</v>
      </c>
      <c r="E682" s="4">
        <v>35</v>
      </c>
      <c r="F682" s="4">
        <v>39</v>
      </c>
      <c r="G682" s="5">
        <v>49</v>
      </c>
      <c r="H682" s="4">
        <v>80</v>
      </c>
      <c r="I682" s="6">
        <v>45201</v>
      </c>
      <c r="J682" s="4" t="s">
        <v>811</v>
      </c>
      <c r="K682" s="7">
        <v>44285.719247685185</v>
      </c>
    </row>
    <row r="683" spans="1:11" x14ac:dyDescent="0.25">
      <c r="A683" s="3">
        <v>9786257371049</v>
      </c>
      <c r="B683" s="4" t="s">
        <v>824</v>
      </c>
      <c r="C683" s="4" t="s">
        <v>822</v>
      </c>
      <c r="D683" s="4">
        <v>2764</v>
      </c>
      <c r="E683" s="4">
        <v>35</v>
      </c>
      <c r="F683" s="4">
        <v>39</v>
      </c>
      <c r="G683" s="5">
        <v>49</v>
      </c>
      <c r="H683" s="4">
        <v>104</v>
      </c>
      <c r="I683" s="6">
        <v>45201</v>
      </c>
      <c r="J683" s="4" t="s">
        <v>811</v>
      </c>
      <c r="K683" s="7">
        <v>44285.719907407409</v>
      </c>
    </row>
    <row r="684" spans="1:11" x14ac:dyDescent="0.25">
      <c r="A684" s="3">
        <v>9786257371070</v>
      </c>
      <c r="B684" s="4" t="s">
        <v>825</v>
      </c>
      <c r="C684" s="4" t="s">
        <v>822</v>
      </c>
      <c r="D684" s="4">
        <v>3340</v>
      </c>
      <c r="E684" s="4">
        <v>35</v>
      </c>
      <c r="F684" s="4">
        <v>39</v>
      </c>
      <c r="G684" s="5">
        <v>49</v>
      </c>
      <c r="H684" s="4">
        <v>80</v>
      </c>
      <c r="I684" s="6">
        <v>45201</v>
      </c>
      <c r="J684" s="4" t="s">
        <v>811</v>
      </c>
      <c r="K684" s="7">
        <v>44285.718888888892</v>
      </c>
    </row>
    <row r="685" spans="1:11" x14ac:dyDescent="0.25">
      <c r="A685" s="3">
        <v>9786058526839</v>
      </c>
      <c r="B685" s="4" t="s">
        <v>826</v>
      </c>
      <c r="C685" s="4" t="s">
        <v>827</v>
      </c>
      <c r="D685" s="4">
        <v>117</v>
      </c>
      <c r="E685" s="4">
        <v>29</v>
      </c>
      <c r="F685" s="4">
        <v>39</v>
      </c>
      <c r="G685" s="5">
        <v>49</v>
      </c>
      <c r="H685" s="4">
        <v>128</v>
      </c>
      <c r="I685" s="6">
        <v>45201</v>
      </c>
      <c r="J685" s="4" t="s">
        <v>811</v>
      </c>
      <c r="K685" s="7">
        <v>41800.49013888889</v>
      </c>
    </row>
    <row r="686" spans="1:11" x14ac:dyDescent="0.25">
      <c r="A686" s="3">
        <v>9786258089745</v>
      </c>
      <c r="B686" s="4" t="s">
        <v>828</v>
      </c>
      <c r="C686" s="4" t="s">
        <v>262</v>
      </c>
      <c r="D686" s="4">
        <v>425</v>
      </c>
      <c r="E686" s="4">
        <v>90</v>
      </c>
      <c r="F686" s="4">
        <v>105</v>
      </c>
      <c r="G686" s="5">
        <v>135</v>
      </c>
      <c r="H686" s="4">
        <v>120</v>
      </c>
      <c r="I686" s="6">
        <v>45201</v>
      </c>
      <c r="J686" s="4" t="s">
        <v>811</v>
      </c>
      <c r="K686" s="7">
        <v>44889.494849537034</v>
      </c>
    </row>
    <row r="687" spans="1:11" x14ac:dyDescent="0.25">
      <c r="A687" s="3">
        <v>9786052162170</v>
      </c>
      <c r="B687" s="4" t="s">
        <v>829</v>
      </c>
      <c r="C687" s="4" t="s">
        <v>830</v>
      </c>
      <c r="D687" s="4">
        <v>1473</v>
      </c>
      <c r="E687" s="4">
        <v>89</v>
      </c>
      <c r="F687" s="4">
        <v>97</v>
      </c>
      <c r="G687" s="5">
        <v>130</v>
      </c>
      <c r="H687" s="4">
        <v>136</v>
      </c>
      <c r="I687" s="6">
        <v>45201</v>
      </c>
      <c r="J687" s="4" t="s">
        <v>811</v>
      </c>
      <c r="K687" s="7">
        <v>43143.404467592591</v>
      </c>
    </row>
    <row r="688" spans="1:11" ht="45" x14ac:dyDescent="0.25">
      <c r="A688" s="3">
        <v>9786057939036</v>
      </c>
      <c r="B688" s="4" t="s">
        <v>831</v>
      </c>
      <c r="C688" s="4" t="s">
        <v>832</v>
      </c>
      <c r="D688" s="4">
        <v>2406</v>
      </c>
      <c r="E688" s="4">
        <v>120</v>
      </c>
      <c r="F688" s="4">
        <v>138</v>
      </c>
      <c r="G688" s="5">
        <v>175</v>
      </c>
      <c r="H688" s="4">
        <v>248</v>
      </c>
      <c r="I688" s="6">
        <v>45201</v>
      </c>
      <c r="J688" s="4" t="s">
        <v>811</v>
      </c>
      <c r="K688" s="7">
        <v>43392.708344907405</v>
      </c>
    </row>
    <row r="689" spans="1:11" ht="45" x14ac:dyDescent="0.25">
      <c r="A689" s="3">
        <v>9786258089332</v>
      </c>
      <c r="B689" s="4" t="s">
        <v>833</v>
      </c>
      <c r="C689" s="4" t="s">
        <v>832</v>
      </c>
      <c r="D689" s="4">
        <v>2627</v>
      </c>
      <c r="E689" s="4">
        <v>138</v>
      </c>
      <c r="F689" s="4">
        <v>179</v>
      </c>
      <c r="G689" s="5">
        <v>225</v>
      </c>
      <c r="H689" s="4">
        <v>336</v>
      </c>
      <c r="I689" s="6">
        <v>45208</v>
      </c>
      <c r="J689" s="4" t="s">
        <v>811</v>
      </c>
      <c r="K689" s="7">
        <v>44698.6878125</v>
      </c>
    </row>
    <row r="690" spans="1:11" x14ac:dyDescent="0.25">
      <c r="A690" s="3">
        <v>9786256397392</v>
      </c>
      <c r="B690" s="4" t="s">
        <v>834</v>
      </c>
      <c r="C690" s="4"/>
      <c r="D690" s="4">
        <v>888</v>
      </c>
      <c r="E690" s="4"/>
      <c r="F690" s="4">
        <v>440</v>
      </c>
      <c r="G690" s="5">
        <v>550</v>
      </c>
      <c r="H690" s="4">
        <v>426</v>
      </c>
      <c r="I690" s="6">
        <v>45040</v>
      </c>
      <c r="J690" s="4" t="s">
        <v>811</v>
      </c>
      <c r="K690" s="7">
        <v>45040.438460648147</v>
      </c>
    </row>
    <row r="691" spans="1:11" ht="30" x14ac:dyDescent="0.25">
      <c r="A691" s="3">
        <v>9786059442343</v>
      </c>
      <c r="B691" s="4" t="s">
        <v>835</v>
      </c>
      <c r="C691" s="4" t="s">
        <v>695</v>
      </c>
      <c r="D691" s="4">
        <v>349</v>
      </c>
      <c r="E691" s="4">
        <v>90</v>
      </c>
      <c r="F691" s="4">
        <v>105</v>
      </c>
      <c r="G691" s="5">
        <v>130</v>
      </c>
      <c r="H691" s="4">
        <v>208</v>
      </c>
      <c r="I691" s="6">
        <v>45201</v>
      </c>
      <c r="J691" s="4" t="s">
        <v>836</v>
      </c>
      <c r="K691" s="7">
        <v>42779.41202546296</v>
      </c>
    </row>
    <row r="692" spans="1:11" x14ac:dyDescent="0.25">
      <c r="A692" s="3">
        <v>9786257371087</v>
      </c>
      <c r="B692" s="4" t="s">
        <v>837</v>
      </c>
      <c r="C692" s="4" t="s">
        <v>838</v>
      </c>
      <c r="D692" s="4">
        <v>266</v>
      </c>
      <c r="E692" s="4">
        <v>89</v>
      </c>
      <c r="F692" s="4">
        <v>97</v>
      </c>
      <c r="G692" s="5">
        <v>125</v>
      </c>
      <c r="H692" s="4">
        <v>184</v>
      </c>
      <c r="I692" s="6">
        <v>45201</v>
      </c>
      <c r="J692" s="4" t="s">
        <v>839</v>
      </c>
      <c r="K692" s="7">
        <v>44292.693159722221</v>
      </c>
    </row>
    <row r="693" spans="1:11" ht="30" x14ac:dyDescent="0.25">
      <c r="A693" s="3">
        <v>9786257371162</v>
      </c>
      <c r="B693" s="4" t="s">
        <v>840</v>
      </c>
      <c r="C693" s="4" t="s">
        <v>841</v>
      </c>
      <c r="D693" s="4">
        <v>1732</v>
      </c>
      <c r="E693" s="4">
        <v>150</v>
      </c>
      <c r="F693" s="4">
        <v>172</v>
      </c>
      <c r="G693" s="5">
        <v>215</v>
      </c>
      <c r="H693" s="4">
        <v>272</v>
      </c>
      <c r="I693" s="6">
        <v>45201</v>
      </c>
      <c r="J693" s="4" t="s">
        <v>839</v>
      </c>
      <c r="K693" s="7">
        <v>44298.491805555554</v>
      </c>
    </row>
    <row r="694" spans="1:11" x14ac:dyDescent="0.25">
      <c r="A694" s="3">
        <v>9786256397538</v>
      </c>
      <c r="B694" s="4" t="s">
        <v>842</v>
      </c>
      <c r="C694" s="4" t="s">
        <v>794</v>
      </c>
      <c r="D694" s="4">
        <v>1042</v>
      </c>
      <c r="E694" s="4">
        <v>115</v>
      </c>
      <c r="F694" s="4">
        <v>150</v>
      </c>
      <c r="G694" s="5">
        <v>190</v>
      </c>
      <c r="H694" s="4">
        <v>312</v>
      </c>
      <c r="I694" s="6">
        <v>45173</v>
      </c>
      <c r="J694" s="4" t="s">
        <v>839</v>
      </c>
      <c r="K694" s="7">
        <v>45089.506469907406</v>
      </c>
    </row>
    <row r="695" spans="1:11" x14ac:dyDescent="0.25">
      <c r="A695" s="3">
        <v>9786257124348</v>
      </c>
      <c r="B695" s="4" t="s">
        <v>848</v>
      </c>
      <c r="C695" s="4" t="s">
        <v>594</v>
      </c>
      <c r="D695" s="4">
        <v>385</v>
      </c>
      <c r="E695" s="4">
        <v>70</v>
      </c>
      <c r="F695" s="4">
        <v>76</v>
      </c>
      <c r="G695" s="5">
        <v>95</v>
      </c>
      <c r="H695" s="4">
        <v>248</v>
      </c>
      <c r="I695" s="6">
        <v>45201</v>
      </c>
      <c r="J695" s="4"/>
      <c r="K695" s="7">
        <v>44064.747881944444</v>
      </c>
    </row>
    <row r="696" spans="1:11" ht="30" x14ac:dyDescent="0.25">
      <c r="A696" s="3">
        <v>9786257371476</v>
      </c>
      <c r="B696" s="4" t="s">
        <v>850</v>
      </c>
      <c r="C696" s="4" t="s">
        <v>851</v>
      </c>
      <c r="D696" s="4">
        <v>437</v>
      </c>
      <c r="E696" s="4">
        <v>65</v>
      </c>
      <c r="F696" s="4">
        <v>76</v>
      </c>
      <c r="G696" s="5">
        <v>95</v>
      </c>
      <c r="H696" s="4">
        <v>96</v>
      </c>
      <c r="I696" s="6">
        <v>45201</v>
      </c>
      <c r="J696" s="4"/>
      <c r="K696" s="7">
        <v>44372.659409722219</v>
      </c>
    </row>
    <row r="697" spans="1:11" x14ac:dyDescent="0.25">
      <c r="A697" s="3">
        <v>9786256397934</v>
      </c>
      <c r="B697" s="4" t="s">
        <v>866</v>
      </c>
      <c r="C697" s="4"/>
      <c r="D697" s="4">
        <v>578</v>
      </c>
      <c r="E697" s="4"/>
      <c r="F697" s="4">
        <v>129</v>
      </c>
      <c r="G697" s="5">
        <v>160</v>
      </c>
      <c r="H697" s="4">
        <v>0</v>
      </c>
      <c r="I697" s="6">
        <v>45191</v>
      </c>
      <c r="J697" s="4"/>
      <c r="K697" s="7">
        <v>45191.708171296297</v>
      </c>
    </row>
    <row r="698" spans="1:11" x14ac:dyDescent="0.25">
      <c r="A698" s="3">
        <v>9786056403408</v>
      </c>
      <c r="B698" s="4" t="s">
        <v>655</v>
      </c>
      <c r="C698" s="4" t="s">
        <v>654</v>
      </c>
      <c r="D698" s="4">
        <v>43</v>
      </c>
      <c r="E698" s="4">
        <v>35</v>
      </c>
      <c r="F698" s="4">
        <v>129</v>
      </c>
      <c r="G698" s="5">
        <v>160</v>
      </c>
      <c r="H698" s="4">
        <v>341</v>
      </c>
      <c r="I698" s="6">
        <v>45201</v>
      </c>
      <c r="J698" s="4" t="s">
        <v>523</v>
      </c>
      <c r="K698" s="7">
        <v>41422.408726851849</v>
      </c>
    </row>
    <row r="699" spans="1:11" x14ac:dyDescent="0.25">
      <c r="A699" s="3">
        <v>9786057939371</v>
      </c>
      <c r="B699" s="4" t="s">
        <v>867</v>
      </c>
      <c r="C699" s="4"/>
      <c r="D699" s="4">
        <v>701</v>
      </c>
      <c r="E699" s="4">
        <v>45</v>
      </c>
      <c r="F699" s="4">
        <v>55</v>
      </c>
      <c r="G699" s="5">
        <v>70</v>
      </c>
      <c r="H699" s="4">
        <v>0</v>
      </c>
      <c r="I699" s="6">
        <v>45201</v>
      </c>
      <c r="J699" s="4"/>
      <c r="K699" s="7">
        <v>43600.376516203702</v>
      </c>
    </row>
    <row r="700" spans="1:11" x14ac:dyDescent="0.25">
      <c r="A700" s="3">
        <v>9786258089295</v>
      </c>
      <c r="B700" s="4" t="s">
        <v>869</v>
      </c>
      <c r="C700" s="4"/>
      <c r="D700" s="4">
        <v>880</v>
      </c>
      <c r="E700" s="4">
        <v>89</v>
      </c>
      <c r="F700" s="4">
        <v>97</v>
      </c>
      <c r="G700" s="5">
        <v>125</v>
      </c>
      <c r="H700" s="4">
        <v>232</v>
      </c>
      <c r="I700" s="6">
        <v>45201</v>
      </c>
      <c r="J700" s="4"/>
      <c r="K700" s="7">
        <v>44704.437152777777</v>
      </c>
    </row>
  </sheetData>
  <autoFilter ref="A1:K700">
    <filterColumn colId="6">
      <customFilters>
        <customFilter operator="notEqual" val=" "/>
      </customFilters>
    </filterColumn>
  </autoFilter>
  <sortState ref="A341:I370">
    <sortCondition ref="B341:B37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3"/>
  <sheetViews>
    <sheetView tabSelected="1" workbookViewId="0">
      <pane ySplit="1" topLeftCell="A145" activePane="bottomLeft" state="frozen"/>
      <selection pane="bottomLeft" activeCell="B163" sqref="B163:F163"/>
    </sheetView>
  </sheetViews>
  <sheetFormatPr defaultColWidth="32.85546875" defaultRowHeight="15" x14ac:dyDescent="0.25"/>
  <cols>
    <col min="1" max="1" width="14.140625" bestFit="1" customWidth="1"/>
    <col min="2" max="2" width="72.42578125" bestFit="1" customWidth="1"/>
    <col min="3" max="3" width="28.5703125" bestFit="1" customWidth="1"/>
    <col min="4" max="4" width="9.7109375" style="20" bestFit="1" customWidth="1"/>
    <col min="5" max="5" width="11.140625" bestFit="1" customWidth="1"/>
    <col min="6" max="6" width="20.42578125" style="17" bestFit="1" customWidth="1"/>
    <col min="7" max="7" width="31.85546875" bestFit="1" customWidth="1"/>
  </cols>
  <sheetData>
    <row r="1" spans="1:7" s="24" customFormat="1" ht="18.75" x14ac:dyDescent="0.25">
      <c r="A1" s="21" t="s">
        <v>0</v>
      </c>
      <c r="B1" s="22" t="s">
        <v>1</v>
      </c>
      <c r="C1" s="22" t="s">
        <v>2</v>
      </c>
      <c r="D1" s="23" t="s">
        <v>892</v>
      </c>
      <c r="E1" s="22" t="s">
        <v>891</v>
      </c>
      <c r="F1" s="25" t="s">
        <v>1012</v>
      </c>
      <c r="G1" s="22" t="s">
        <v>1013</v>
      </c>
    </row>
    <row r="2" spans="1:7" x14ac:dyDescent="0.25">
      <c r="A2" s="3">
        <v>9786257124614</v>
      </c>
      <c r="B2" s="8">
        <v>1984</v>
      </c>
      <c r="C2" s="4" t="s">
        <v>616</v>
      </c>
      <c r="D2" s="19">
        <v>90</v>
      </c>
      <c r="E2" s="4">
        <v>392</v>
      </c>
      <c r="F2" s="16">
        <v>45294</v>
      </c>
      <c r="G2" s="4" t="s">
        <v>523</v>
      </c>
    </row>
    <row r="3" spans="1:7" x14ac:dyDescent="0.25">
      <c r="A3" s="3">
        <v>9786057690753</v>
      </c>
      <c r="B3" s="4" t="s">
        <v>446</v>
      </c>
      <c r="C3" s="4"/>
      <c r="D3" s="19">
        <v>55</v>
      </c>
      <c r="E3" s="4">
        <v>16</v>
      </c>
      <c r="F3" s="16">
        <v>45294</v>
      </c>
      <c r="G3" s="4" t="s">
        <v>33</v>
      </c>
    </row>
    <row r="4" spans="1:7" x14ac:dyDescent="0.25">
      <c r="A4" s="3">
        <v>9786257124027</v>
      </c>
      <c r="B4" s="4" t="s">
        <v>456</v>
      </c>
      <c r="C4" s="4"/>
      <c r="D4" s="19">
        <v>55</v>
      </c>
      <c r="E4" s="4">
        <v>16</v>
      </c>
      <c r="F4" s="16">
        <v>45294</v>
      </c>
      <c r="G4" s="4" t="s">
        <v>33</v>
      </c>
    </row>
    <row r="5" spans="1:7" x14ac:dyDescent="0.25">
      <c r="A5" s="3">
        <v>9786057690784</v>
      </c>
      <c r="B5" s="4" t="s">
        <v>466</v>
      </c>
      <c r="C5" s="4"/>
      <c r="D5" s="19">
        <v>105</v>
      </c>
      <c r="E5" s="4">
        <v>22</v>
      </c>
      <c r="F5" s="16">
        <v>45294</v>
      </c>
      <c r="G5" s="4" t="s">
        <v>33</v>
      </c>
    </row>
    <row r="6" spans="1:7" x14ac:dyDescent="0.25">
      <c r="A6" s="3">
        <v>9786257124010</v>
      </c>
      <c r="B6" s="4" t="s">
        <v>455</v>
      </c>
      <c r="C6" s="4"/>
      <c r="D6" s="19">
        <v>105</v>
      </c>
      <c r="E6" s="4">
        <v>44</v>
      </c>
      <c r="F6" s="16">
        <v>45294</v>
      </c>
      <c r="G6" s="4" t="s">
        <v>33</v>
      </c>
    </row>
    <row r="7" spans="1:7" x14ac:dyDescent="0.25">
      <c r="A7" s="3">
        <v>9786057690791</v>
      </c>
      <c r="B7" s="4" t="s">
        <v>471</v>
      </c>
      <c r="C7" s="4"/>
      <c r="D7" s="19">
        <v>105</v>
      </c>
      <c r="E7" s="4">
        <v>22</v>
      </c>
      <c r="F7" s="16">
        <v>45294</v>
      </c>
      <c r="G7" s="4" t="s">
        <v>33</v>
      </c>
    </row>
    <row r="8" spans="1:7" x14ac:dyDescent="0.25">
      <c r="A8" s="3">
        <v>9786057690777</v>
      </c>
      <c r="B8" s="4" t="s">
        <v>477</v>
      </c>
      <c r="C8" s="4"/>
      <c r="D8" s="19">
        <v>105</v>
      </c>
      <c r="E8" s="4">
        <v>22</v>
      </c>
      <c r="F8" s="16">
        <v>45294</v>
      </c>
      <c r="G8" s="4" t="s">
        <v>33</v>
      </c>
    </row>
    <row r="9" spans="1:7" x14ac:dyDescent="0.25">
      <c r="A9" s="3">
        <v>9786257124003</v>
      </c>
      <c r="B9" s="4" t="s">
        <v>447</v>
      </c>
      <c r="C9" s="4"/>
      <c r="D9" s="19">
        <v>55</v>
      </c>
      <c r="E9" s="4">
        <v>24</v>
      </c>
      <c r="F9" s="16">
        <v>45294</v>
      </c>
      <c r="G9" s="4" t="s">
        <v>33</v>
      </c>
    </row>
    <row r="10" spans="1:7" x14ac:dyDescent="0.25">
      <c r="A10" s="3">
        <v>9786256397262</v>
      </c>
      <c r="B10" s="4" t="s">
        <v>44</v>
      </c>
      <c r="C10" s="4" t="s">
        <v>36</v>
      </c>
      <c r="D10" s="19">
        <v>105</v>
      </c>
      <c r="E10" s="4">
        <v>20</v>
      </c>
      <c r="F10" s="16">
        <v>45294</v>
      </c>
      <c r="G10" s="4" t="s">
        <v>33</v>
      </c>
    </row>
    <row r="11" spans="1:7" x14ac:dyDescent="0.25">
      <c r="A11" s="3">
        <v>9786256397255</v>
      </c>
      <c r="B11" s="4" t="s">
        <v>43</v>
      </c>
      <c r="C11" s="4" t="s">
        <v>36</v>
      </c>
      <c r="D11" s="19">
        <v>55</v>
      </c>
      <c r="E11" s="4">
        <v>16</v>
      </c>
      <c r="F11" s="16">
        <v>45294</v>
      </c>
      <c r="G11" s="4" t="s">
        <v>33</v>
      </c>
    </row>
    <row r="12" spans="1:7" x14ac:dyDescent="0.25">
      <c r="A12" s="3">
        <v>9786256397248</v>
      </c>
      <c r="B12" s="4" t="s">
        <v>41</v>
      </c>
      <c r="C12" s="4" t="s">
        <v>36</v>
      </c>
      <c r="D12" s="19">
        <v>105</v>
      </c>
      <c r="E12" s="4">
        <v>24</v>
      </c>
      <c r="F12" s="16">
        <v>45294</v>
      </c>
      <c r="G12" s="4" t="s">
        <v>33</v>
      </c>
    </row>
    <row r="13" spans="1:7" x14ac:dyDescent="0.25">
      <c r="A13" s="3">
        <v>9786257371605</v>
      </c>
      <c r="B13" s="4" t="s">
        <v>164</v>
      </c>
      <c r="C13" s="4" t="s">
        <v>128</v>
      </c>
      <c r="D13" s="19">
        <v>69</v>
      </c>
      <c r="E13" s="4">
        <v>24</v>
      </c>
      <c r="F13" s="16">
        <v>45294</v>
      </c>
      <c r="G13" s="4" t="s">
        <v>33</v>
      </c>
    </row>
    <row r="14" spans="1:7" x14ac:dyDescent="0.25">
      <c r="A14" s="3">
        <v>9786057939548</v>
      </c>
      <c r="B14" s="4" t="s">
        <v>648</v>
      </c>
      <c r="C14" s="4" t="s">
        <v>649</v>
      </c>
      <c r="D14" s="19">
        <v>190</v>
      </c>
      <c r="E14" s="4">
        <v>328</v>
      </c>
      <c r="F14" s="16">
        <v>45294</v>
      </c>
      <c r="G14" s="4" t="s">
        <v>523</v>
      </c>
    </row>
    <row r="15" spans="1:7" x14ac:dyDescent="0.25">
      <c r="A15" s="3">
        <v>9786052041345</v>
      </c>
      <c r="B15" s="4" t="s">
        <v>127</v>
      </c>
      <c r="C15" s="4" t="s">
        <v>128</v>
      </c>
      <c r="D15" s="19">
        <v>29</v>
      </c>
      <c r="E15" s="4">
        <v>0</v>
      </c>
      <c r="F15" s="16">
        <v>45294</v>
      </c>
      <c r="G15" s="4" t="s">
        <v>33</v>
      </c>
    </row>
    <row r="16" spans="1:7" x14ac:dyDescent="0.25">
      <c r="A16" s="3">
        <v>9786257124157</v>
      </c>
      <c r="B16" s="4" t="s">
        <v>319</v>
      </c>
      <c r="C16" s="4" t="s">
        <v>316</v>
      </c>
      <c r="D16" s="19">
        <v>89</v>
      </c>
      <c r="E16" s="4">
        <v>24</v>
      </c>
      <c r="F16" s="16">
        <v>45294</v>
      </c>
      <c r="G16" s="4" t="s">
        <v>33</v>
      </c>
    </row>
    <row r="17" spans="1:7" x14ac:dyDescent="0.25">
      <c r="A17" s="3">
        <v>9786256397897</v>
      </c>
      <c r="B17" s="4" t="s">
        <v>521</v>
      </c>
      <c r="C17" s="4" t="s">
        <v>1014</v>
      </c>
      <c r="D17" s="19">
        <v>125</v>
      </c>
      <c r="E17" s="4">
        <v>104</v>
      </c>
      <c r="F17" s="16">
        <v>45294</v>
      </c>
      <c r="G17" s="4" t="s">
        <v>523</v>
      </c>
    </row>
    <row r="18" spans="1:7" x14ac:dyDescent="0.25">
      <c r="A18" s="3">
        <v>9786057690814</v>
      </c>
      <c r="B18" s="4" t="s">
        <v>70</v>
      </c>
      <c r="C18" s="4" t="s">
        <v>61</v>
      </c>
      <c r="D18" s="19">
        <v>69</v>
      </c>
      <c r="E18" s="4">
        <v>40</v>
      </c>
      <c r="F18" s="16">
        <v>45294</v>
      </c>
      <c r="G18" s="4" t="s">
        <v>33</v>
      </c>
    </row>
    <row r="19" spans="1:7" x14ac:dyDescent="0.25">
      <c r="A19" s="3">
        <v>9786257124508</v>
      </c>
      <c r="B19" s="4" t="s">
        <v>71</v>
      </c>
      <c r="C19" s="4" t="s">
        <v>61</v>
      </c>
      <c r="D19" s="19">
        <v>69</v>
      </c>
      <c r="E19" s="4">
        <v>40</v>
      </c>
      <c r="F19" s="16">
        <v>45294</v>
      </c>
      <c r="G19" s="4" t="s">
        <v>33</v>
      </c>
    </row>
    <row r="20" spans="1:7" x14ac:dyDescent="0.25">
      <c r="A20" s="3">
        <v>9786257371537</v>
      </c>
      <c r="B20" s="4" t="s">
        <v>72</v>
      </c>
      <c r="C20" s="4" t="s">
        <v>61</v>
      </c>
      <c r="D20" s="19">
        <v>69</v>
      </c>
      <c r="E20" s="4">
        <v>48</v>
      </c>
      <c r="F20" s="16">
        <v>45294</v>
      </c>
      <c r="G20" s="4" t="s">
        <v>33</v>
      </c>
    </row>
    <row r="21" spans="1:7" x14ac:dyDescent="0.25">
      <c r="A21" s="3">
        <v>9786257371667</v>
      </c>
      <c r="B21" s="4" t="s">
        <v>568</v>
      </c>
      <c r="C21" s="4" t="s">
        <v>569</v>
      </c>
      <c r="D21" s="19">
        <v>215</v>
      </c>
      <c r="E21" s="4">
        <v>480</v>
      </c>
      <c r="F21" s="16">
        <v>45294</v>
      </c>
      <c r="G21" s="4" t="s">
        <v>523</v>
      </c>
    </row>
    <row r="22" spans="1:7" x14ac:dyDescent="0.25">
      <c r="A22" s="3">
        <v>9786059442114</v>
      </c>
      <c r="B22" s="4" t="s">
        <v>526</v>
      </c>
      <c r="C22" s="4" t="s">
        <v>527</v>
      </c>
      <c r="D22" s="19">
        <v>70</v>
      </c>
      <c r="E22" s="4">
        <v>240</v>
      </c>
      <c r="F22" s="16">
        <v>45294</v>
      </c>
      <c r="G22" s="4" t="s">
        <v>523</v>
      </c>
    </row>
    <row r="23" spans="1:7" x14ac:dyDescent="0.25">
      <c r="A23" s="3">
        <v>9786257124201</v>
      </c>
      <c r="B23" s="4" t="s">
        <v>238</v>
      </c>
      <c r="C23" s="4" t="s">
        <v>239</v>
      </c>
      <c r="D23" s="19">
        <v>69</v>
      </c>
      <c r="E23" s="4">
        <v>144</v>
      </c>
      <c r="F23" s="16">
        <v>45294</v>
      </c>
      <c r="G23" s="4" t="s">
        <v>33</v>
      </c>
    </row>
    <row r="24" spans="1:7" x14ac:dyDescent="0.25">
      <c r="A24" s="3">
        <v>9786257124195</v>
      </c>
      <c r="B24" s="4" t="s">
        <v>686</v>
      </c>
      <c r="C24" s="4" t="s">
        <v>316</v>
      </c>
      <c r="D24" s="19">
        <v>130</v>
      </c>
      <c r="E24" s="4">
        <v>0</v>
      </c>
      <c r="F24" s="16">
        <v>45294</v>
      </c>
      <c r="G24" s="4" t="s">
        <v>523</v>
      </c>
    </row>
    <row r="25" spans="1:7" x14ac:dyDescent="0.25">
      <c r="A25" s="3">
        <v>9786057939784</v>
      </c>
      <c r="B25" s="4" t="s">
        <v>738</v>
      </c>
      <c r="C25" s="4" t="s">
        <v>735</v>
      </c>
      <c r="D25" s="19">
        <v>50</v>
      </c>
      <c r="E25" s="4">
        <v>88</v>
      </c>
      <c r="F25" s="16">
        <v>45294</v>
      </c>
      <c r="G25" s="4" t="s">
        <v>523</v>
      </c>
    </row>
    <row r="26" spans="1:7" x14ac:dyDescent="0.25">
      <c r="A26" s="3">
        <v>9786256397415</v>
      </c>
      <c r="B26" s="4" t="s">
        <v>691</v>
      </c>
      <c r="C26" s="4" t="s">
        <v>692</v>
      </c>
      <c r="D26" s="19">
        <v>140</v>
      </c>
      <c r="E26" s="4">
        <v>200</v>
      </c>
      <c r="F26" s="16">
        <v>45294</v>
      </c>
      <c r="G26" s="4" t="s">
        <v>523</v>
      </c>
    </row>
    <row r="27" spans="1:7" x14ac:dyDescent="0.25">
      <c r="A27" s="3">
        <v>9786256397996</v>
      </c>
      <c r="B27" s="4" t="s">
        <v>614</v>
      </c>
      <c r="C27" s="4" t="s">
        <v>615</v>
      </c>
      <c r="D27" s="19">
        <v>125</v>
      </c>
      <c r="E27" s="4">
        <v>144</v>
      </c>
      <c r="F27" s="16">
        <v>45294</v>
      </c>
      <c r="G27" s="4" t="s">
        <v>523</v>
      </c>
    </row>
    <row r="28" spans="1:7" x14ac:dyDescent="0.25">
      <c r="A28" s="3">
        <v>9786256397026</v>
      </c>
      <c r="B28" s="4" t="s">
        <v>816</v>
      </c>
      <c r="C28" s="4" t="s">
        <v>815</v>
      </c>
      <c r="D28" s="19">
        <v>110</v>
      </c>
      <c r="E28" s="4">
        <v>104</v>
      </c>
      <c r="F28" s="16">
        <v>45294</v>
      </c>
      <c r="G28" s="4" t="s">
        <v>811</v>
      </c>
    </row>
    <row r="29" spans="1:7" x14ac:dyDescent="0.25">
      <c r="A29" s="3">
        <v>9786256397989</v>
      </c>
      <c r="B29" s="4" t="s">
        <v>730</v>
      </c>
      <c r="C29" s="4" t="s">
        <v>731</v>
      </c>
      <c r="D29" s="19">
        <v>120</v>
      </c>
      <c r="E29" s="4">
        <v>144</v>
      </c>
      <c r="F29" s="16">
        <v>45294</v>
      </c>
      <c r="G29" s="4" t="s">
        <v>523</v>
      </c>
    </row>
    <row r="30" spans="1:7" x14ac:dyDescent="0.25">
      <c r="A30" s="3">
        <v>9786256397910</v>
      </c>
      <c r="B30" s="4" t="s">
        <v>776</v>
      </c>
      <c r="C30" s="4" t="s">
        <v>775</v>
      </c>
      <c r="D30" s="19">
        <v>190</v>
      </c>
      <c r="E30" s="4">
        <v>168</v>
      </c>
      <c r="F30" s="16">
        <v>45294</v>
      </c>
      <c r="G30" s="4" t="s">
        <v>523</v>
      </c>
    </row>
    <row r="31" spans="1:7" x14ac:dyDescent="0.25">
      <c r="A31" s="3">
        <v>9786052162064</v>
      </c>
      <c r="B31" s="4" t="s">
        <v>145</v>
      </c>
      <c r="C31" s="4" t="s">
        <v>128</v>
      </c>
      <c r="D31" s="19">
        <v>15</v>
      </c>
      <c r="E31" s="4">
        <v>24</v>
      </c>
      <c r="F31" s="16">
        <v>45294</v>
      </c>
      <c r="G31" s="4" t="s">
        <v>33</v>
      </c>
    </row>
    <row r="32" spans="1:7" x14ac:dyDescent="0.25">
      <c r="A32" s="3">
        <v>9786052162774</v>
      </c>
      <c r="B32" s="4" t="s">
        <v>211</v>
      </c>
      <c r="C32" s="4" t="s">
        <v>212</v>
      </c>
      <c r="D32" s="19">
        <v>79</v>
      </c>
      <c r="E32" s="4">
        <v>32</v>
      </c>
      <c r="F32" s="16">
        <v>45294</v>
      </c>
      <c r="G32" s="4" t="s">
        <v>33</v>
      </c>
    </row>
    <row r="33" spans="1:7" x14ac:dyDescent="0.25">
      <c r="A33" s="3">
        <v>9786052162781</v>
      </c>
      <c r="B33" s="4" t="s">
        <v>213</v>
      </c>
      <c r="C33" s="4" t="s">
        <v>212</v>
      </c>
      <c r="D33" s="19">
        <v>79</v>
      </c>
      <c r="E33" s="4">
        <v>32</v>
      </c>
      <c r="F33" s="16">
        <v>45294</v>
      </c>
      <c r="G33" s="4" t="s">
        <v>33</v>
      </c>
    </row>
    <row r="34" spans="1:7" x14ac:dyDescent="0.25">
      <c r="A34" s="3">
        <v>9786057939142</v>
      </c>
      <c r="B34" s="4" t="s">
        <v>564</v>
      </c>
      <c r="C34" s="4" t="s">
        <v>565</v>
      </c>
      <c r="D34" s="19">
        <v>99</v>
      </c>
      <c r="E34" s="4">
        <v>304</v>
      </c>
      <c r="F34" s="16">
        <v>45294</v>
      </c>
      <c r="G34" s="4" t="s">
        <v>523</v>
      </c>
    </row>
    <row r="35" spans="1:7" x14ac:dyDescent="0.25">
      <c r="A35" s="3">
        <v>9786257371445</v>
      </c>
      <c r="B35" s="4" t="s">
        <v>318</v>
      </c>
      <c r="C35" s="4" t="s">
        <v>316</v>
      </c>
      <c r="D35" s="19">
        <v>89</v>
      </c>
      <c r="E35" s="4">
        <v>40</v>
      </c>
      <c r="F35" s="16">
        <v>45294</v>
      </c>
      <c r="G35" s="4" t="s">
        <v>33</v>
      </c>
    </row>
    <row r="36" spans="1:7" x14ac:dyDescent="0.25">
      <c r="A36" s="3">
        <v>9786057690166</v>
      </c>
      <c r="B36" s="4" t="s">
        <v>486</v>
      </c>
      <c r="C36" s="4"/>
      <c r="D36" s="19">
        <v>179</v>
      </c>
      <c r="E36" s="4">
        <v>0</v>
      </c>
      <c r="F36" s="16">
        <v>45294</v>
      </c>
      <c r="G36" s="4" t="s">
        <v>33</v>
      </c>
    </row>
    <row r="37" spans="1:7" x14ac:dyDescent="0.25">
      <c r="A37" s="3">
        <v>9786258089530</v>
      </c>
      <c r="B37" s="4" t="s">
        <v>96</v>
      </c>
      <c r="C37" s="4" t="s">
        <v>93</v>
      </c>
      <c r="D37" s="19">
        <v>130</v>
      </c>
      <c r="E37" s="4">
        <v>80</v>
      </c>
      <c r="F37" s="16">
        <v>45294</v>
      </c>
      <c r="G37" s="4" t="s">
        <v>33</v>
      </c>
    </row>
    <row r="38" spans="1:7" x14ac:dyDescent="0.25">
      <c r="A38" s="3">
        <v>9786057690685</v>
      </c>
      <c r="B38" s="4" t="s">
        <v>657</v>
      </c>
      <c r="C38" s="4" t="s">
        <v>654</v>
      </c>
      <c r="D38" s="19">
        <v>190</v>
      </c>
      <c r="E38" s="4">
        <v>0</v>
      </c>
      <c r="F38" s="16">
        <v>45294</v>
      </c>
      <c r="G38" s="4" t="s">
        <v>523</v>
      </c>
    </row>
    <row r="39" spans="1:7" x14ac:dyDescent="0.25">
      <c r="A39" s="3">
        <v>9786059442169</v>
      </c>
      <c r="B39" s="4" t="s">
        <v>637</v>
      </c>
      <c r="C39" s="4" t="s">
        <v>636</v>
      </c>
      <c r="D39" s="19">
        <v>80</v>
      </c>
      <c r="E39" s="4">
        <v>384</v>
      </c>
      <c r="F39" s="16">
        <v>45294</v>
      </c>
      <c r="G39" s="4" t="s">
        <v>523</v>
      </c>
    </row>
    <row r="40" spans="1:7" x14ac:dyDescent="0.25">
      <c r="A40" s="3">
        <v>9786257371568</v>
      </c>
      <c r="B40" s="4" t="s">
        <v>558</v>
      </c>
      <c r="C40" s="4" t="s">
        <v>559</v>
      </c>
      <c r="D40" s="19">
        <v>215</v>
      </c>
      <c r="E40" s="4">
        <v>400</v>
      </c>
      <c r="F40" s="16">
        <v>45294</v>
      </c>
      <c r="G40" s="4" t="s">
        <v>523</v>
      </c>
    </row>
    <row r="41" spans="1:7" x14ac:dyDescent="0.25">
      <c r="A41" s="3">
        <v>9786256397330</v>
      </c>
      <c r="B41" s="4" t="s">
        <v>727</v>
      </c>
      <c r="C41" s="4" t="s">
        <v>726</v>
      </c>
      <c r="D41" s="19">
        <v>225</v>
      </c>
      <c r="E41" s="4">
        <v>88</v>
      </c>
      <c r="F41" s="16">
        <v>45294</v>
      </c>
      <c r="G41" s="4" t="s">
        <v>523</v>
      </c>
    </row>
    <row r="42" spans="1:7" x14ac:dyDescent="0.25">
      <c r="A42" s="3">
        <v>9786256397347</v>
      </c>
      <c r="B42" s="4" t="s">
        <v>728</v>
      </c>
      <c r="C42" s="4" t="s">
        <v>726</v>
      </c>
      <c r="D42" s="19">
        <v>225</v>
      </c>
      <c r="E42" s="4">
        <v>88</v>
      </c>
      <c r="F42" s="16">
        <v>45294</v>
      </c>
      <c r="G42" s="4" t="s">
        <v>523</v>
      </c>
    </row>
    <row r="43" spans="1:7" x14ac:dyDescent="0.25">
      <c r="A43" s="3">
        <v>9786256397354</v>
      </c>
      <c r="B43" s="4" t="s">
        <v>729</v>
      </c>
      <c r="C43" s="4" t="s">
        <v>726</v>
      </c>
      <c r="D43" s="19">
        <v>225</v>
      </c>
      <c r="E43" s="4">
        <v>88</v>
      </c>
      <c r="F43" s="16">
        <v>45294</v>
      </c>
      <c r="G43" s="4" t="s">
        <v>523</v>
      </c>
    </row>
    <row r="44" spans="1:7" x14ac:dyDescent="0.25">
      <c r="A44" s="3">
        <v>9786057690395</v>
      </c>
      <c r="B44" s="4" t="s">
        <v>17</v>
      </c>
      <c r="C44" s="4" t="s">
        <v>18</v>
      </c>
      <c r="D44" s="19">
        <v>125</v>
      </c>
      <c r="E44" s="4">
        <v>256</v>
      </c>
      <c r="F44" s="16">
        <v>45294</v>
      </c>
      <c r="G44" s="4" t="s">
        <v>16</v>
      </c>
    </row>
    <row r="45" spans="1:7" x14ac:dyDescent="0.25">
      <c r="A45" s="3">
        <v>9786256397835</v>
      </c>
      <c r="B45" s="4" t="s">
        <v>814</v>
      </c>
      <c r="C45" s="4" t="s">
        <v>86</v>
      </c>
      <c r="D45" s="19">
        <v>155</v>
      </c>
      <c r="E45" s="4">
        <v>216</v>
      </c>
      <c r="F45" s="16">
        <v>45294</v>
      </c>
      <c r="G45" s="4" t="s">
        <v>811</v>
      </c>
    </row>
    <row r="46" spans="1:7" x14ac:dyDescent="0.25">
      <c r="A46" s="3">
        <v>9786052162798</v>
      </c>
      <c r="B46" s="4" t="s">
        <v>618</v>
      </c>
      <c r="C46" s="4" t="s">
        <v>617</v>
      </c>
      <c r="D46" s="19">
        <v>60</v>
      </c>
      <c r="E46" s="4">
        <v>400</v>
      </c>
      <c r="F46" s="16">
        <v>45294</v>
      </c>
      <c r="G46" s="4" t="s">
        <v>523</v>
      </c>
    </row>
    <row r="47" spans="1:7" x14ac:dyDescent="0.25">
      <c r="A47" s="3">
        <v>9786057939371</v>
      </c>
      <c r="B47" s="4" t="s">
        <v>867</v>
      </c>
      <c r="C47" s="4"/>
      <c r="D47" s="19">
        <v>70</v>
      </c>
      <c r="E47" s="4">
        <v>0</v>
      </c>
      <c r="F47" s="16">
        <v>45294</v>
      </c>
      <c r="G47" s="4"/>
    </row>
    <row r="48" spans="1:7" ht="30" x14ac:dyDescent="0.25">
      <c r="A48" s="3">
        <v>9786257371162</v>
      </c>
      <c r="B48" s="4" t="s">
        <v>840</v>
      </c>
      <c r="C48" s="4" t="s">
        <v>1017</v>
      </c>
      <c r="D48" s="19">
        <v>215</v>
      </c>
      <c r="E48" s="4">
        <v>272</v>
      </c>
      <c r="F48" s="16">
        <v>45294</v>
      </c>
      <c r="G48" s="4" t="s">
        <v>839</v>
      </c>
    </row>
    <row r="49" spans="1:7" x14ac:dyDescent="0.25">
      <c r="A49" s="3">
        <v>9786257371704</v>
      </c>
      <c r="B49" s="4" t="s">
        <v>812</v>
      </c>
      <c r="C49" s="4" t="s">
        <v>813</v>
      </c>
      <c r="D49" s="19">
        <v>215</v>
      </c>
      <c r="E49" s="4">
        <v>480</v>
      </c>
      <c r="F49" s="16">
        <v>45294</v>
      </c>
      <c r="G49" s="4" t="s">
        <v>811</v>
      </c>
    </row>
    <row r="50" spans="1:7" x14ac:dyDescent="0.25">
      <c r="A50" s="3">
        <v>9786057939128</v>
      </c>
      <c r="B50" s="4" t="s">
        <v>123</v>
      </c>
      <c r="C50" s="4" t="s">
        <v>121</v>
      </c>
      <c r="D50" s="19">
        <v>110</v>
      </c>
      <c r="E50" s="4">
        <v>64</v>
      </c>
      <c r="F50" s="16">
        <v>45294</v>
      </c>
      <c r="G50" s="4" t="s">
        <v>33</v>
      </c>
    </row>
    <row r="51" spans="1:7" x14ac:dyDescent="0.25">
      <c r="A51" s="3">
        <v>9786057690760</v>
      </c>
      <c r="B51" s="4" t="s">
        <v>126</v>
      </c>
      <c r="C51" s="4" t="s">
        <v>121</v>
      </c>
      <c r="D51" s="19">
        <v>110</v>
      </c>
      <c r="E51" s="4">
        <v>88</v>
      </c>
      <c r="F51" s="16">
        <v>45294</v>
      </c>
      <c r="G51" s="4" t="s">
        <v>33</v>
      </c>
    </row>
    <row r="52" spans="1:7" x14ac:dyDescent="0.25">
      <c r="A52" s="3">
        <v>9786052041994</v>
      </c>
      <c r="B52" s="4" t="s">
        <v>139</v>
      </c>
      <c r="C52" s="4" t="s">
        <v>128</v>
      </c>
      <c r="D52" s="19">
        <v>15</v>
      </c>
      <c r="E52" s="4">
        <v>24</v>
      </c>
      <c r="F52" s="16">
        <v>45294</v>
      </c>
      <c r="G52" s="4" t="s">
        <v>33</v>
      </c>
    </row>
    <row r="53" spans="1:7" x14ac:dyDescent="0.25">
      <c r="A53" s="3">
        <v>9786057939180</v>
      </c>
      <c r="B53" s="4" t="s">
        <v>109</v>
      </c>
      <c r="C53" s="4" t="s">
        <v>93</v>
      </c>
      <c r="D53" s="19">
        <v>69</v>
      </c>
      <c r="E53" s="4">
        <v>22</v>
      </c>
      <c r="F53" s="16">
        <v>45294</v>
      </c>
      <c r="G53" s="4" t="s">
        <v>33</v>
      </c>
    </row>
    <row r="54" spans="1:7" x14ac:dyDescent="0.25">
      <c r="A54" s="3">
        <v>9786258089189</v>
      </c>
      <c r="B54" s="4" t="s">
        <v>330</v>
      </c>
      <c r="C54" s="4" t="s">
        <v>329</v>
      </c>
      <c r="D54" s="19">
        <v>120</v>
      </c>
      <c r="E54" s="4">
        <v>160</v>
      </c>
      <c r="F54" s="16">
        <v>45294</v>
      </c>
      <c r="G54" s="4" t="s">
        <v>33</v>
      </c>
    </row>
    <row r="55" spans="1:7" x14ac:dyDescent="0.25">
      <c r="A55" s="3">
        <v>9786059864244</v>
      </c>
      <c r="B55" s="4" t="s">
        <v>721</v>
      </c>
      <c r="C55" s="4" t="s">
        <v>722</v>
      </c>
      <c r="D55" s="19">
        <v>70</v>
      </c>
      <c r="E55" s="4">
        <v>336</v>
      </c>
      <c r="F55" s="16">
        <v>45294</v>
      </c>
      <c r="G55" s="4" t="s">
        <v>523</v>
      </c>
    </row>
    <row r="56" spans="1:7" x14ac:dyDescent="0.25">
      <c r="A56" s="3">
        <v>9786058492417</v>
      </c>
      <c r="B56" s="4" t="s">
        <v>800</v>
      </c>
      <c r="C56" s="4" t="s">
        <v>214</v>
      </c>
      <c r="D56" s="19">
        <v>890</v>
      </c>
      <c r="E56" s="4">
        <v>560</v>
      </c>
      <c r="F56" s="16">
        <v>45294</v>
      </c>
      <c r="G56" s="4" t="s">
        <v>801</v>
      </c>
    </row>
    <row r="57" spans="1:7" x14ac:dyDescent="0.25">
      <c r="A57" s="3">
        <v>9786052162958</v>
      </c>
      <c r="B57" s="4" t="s">
        <v>339</v>
      </c>
      <c r="C57" s="4" t="s">
        <v>340</v>
      </c>
      <c r="D57" s="19">
        <v>139</v>
      </c>
      <c r="E57" s="4">
        <v>28</v>
      </c>
      <c r="F57" s="16">
        <v>45294</v>
      </c>
      <c r="G57" s="4" t="s">
        <v>33</v>
      </c>
    </row>
    <row r="58" spans="1:7" x14ac:dyDescent="0.25">
      <c r="A58" s="3">
        <v>9786052041888</v>
      </c>
      <c r="B58" s="4" t="s">
        <v>271</v>
      </c>
      <c r="C58" s="4" t="s">
        <v>267</v>
      </c>
      <c r="D58" s="19">
        <v>32</v>
      </c>
      <c r="E58" s="4">
        <v>32</v>
      </c>
      <c r="F58" s="16">
        <v>45294</v>
      </c>
      <c r="G58" s="4" t="s">
        <v>33</v>
      </c>
    </row>
    <row r="59" spans="1:7" x14ac:dyDescent="0.25">
      <c r="A59" s="3">
        <v>9786057939777</v>
      </c>
      <c r="B59" s="4" t="s">
        <v>306</v>
      </c>
      <c r="C59" s="4" t="s">
        <v>288</v>
      </c>
      <c r="D59" s="19">
        <v>49</v>
      </c>
      <c r="E59" s="4">
        <v>36</v>
      </c>
      <c r="F59" s="16">
        <v>45294</v>
      </c>
      <c r="G59" s="4" t="s">
        <v>33</v>
      </c>
    </row>
    <row r="60" spans="1:7" x14ac:dyDescent="0.25">
      <c r="A60" s="3">
        <v>9786052041826</v>
      </c>
      <c r="B60" s="4" t="s">
        <v>621</v>
      </c>
      <c r="C60" s="4" t="s">
        <v>121</v>
      </c>
      <c r="D60" s="19">
        <v>110</v>
      </c>
      <c r="E60" s="4">
        <v>0</v>
      </c>
      <c r="F60" s="16">
        <v>45294</v>
      </c>
      <c r="G60" s="4" t="s">
        <v>523</v>
      </c>
    </row>
    <row r="61" spans="1:7" x14ac:dyDescent="0.25">
      <c r="A61" s="3">
        <v>9786052041949</v>
      </c>
      <c r="B61" s="4" t="s">
        <v>135</v>
      </c>
      <c r="C61" s="4" t="s">
        <v>128</v>
      </c>
      <c r="D61" s="19">
        <v>15</v>
      </c>
      <c r="E61" s="4">
        <v>24</v>
      </c>
      <c r="F61" s="16">
        <v>45294</v>
      </c>
      <c r="G61" s="4" t="s">
        <v>33</v>
      </c>
    </row>
    <row r="62" spans="1:7" x14ac:dyDescent="0.25">
      <c r="A62" s="3">
        <v>9786257371360</v>
      </c>
      <c r="B62" s="4" t="s">
        <v>19</v>
      </c>
      <c r="C62" s="4" t="s">
        <v>20</v>
      </c>
      <c r="D62" s="19">
        <v>175</v>
      </c>
      <c r="E62" s="4">
        <v>312</v>
      </c>
      <c r="F62" s="16">
        <v>45294</v>
      </c>
      <c r="G62" s="4" t="s">
        <v>16</v>
      </c>
    </row>
    <row r="63" spans="1:7" x14ac:dyDescent="0.25">
      <c r="A63" s="3">
        <v>9786257371469</v>
      </c>
      <c r="B63" s="4" t="s">
        <v>622</v>
      </c>
      <c r="C63" s="4" t="s">
        <v>121</v>
      </c>
      <c r="D63" s="19">
        <v>130</v>
      </c>
      <c r="E63" s="4">
        <v>216</v>
      </c>
      <c r="F63" s="16">
        <v>45294</v>
      </c>
      <c r="G63" s="4" t="s">
        <v>523</v>
      </c>
    </row>
    <row r="64" spans="1:7" x14ac:dyDescent="0.25">
      <c r="A64" s="3">
        <v>9786057690159</v>
      </c>
      <c r="B64" s="4" t="s">
        <v>469</v>
      </c>
      <c r="C64" s="4"/>
      <c r="D64" s="19">
        <v>179</v>
      </c>
      <c r="E64" s="4">
        <v>0</v>
      </c>
      <c r="F64" s="16">
        <v>45294</v>
      </c>
      <c r="G64" s="4" t="s">
        <v>33</v>
      </c>
    </row>
    <row r="65" spans="1:7" x14ac:dyDescent="0.25">
      <c r="A65" s="3">
        <v>9786258089660</v>
      </c>
      <c r="B65" s="4" t="s">
        <v>847</v>
      </c>
      <c r="C65" s="4" t="s">
        <v>86</v>
      </c>
      <c r="D65" s="19">
        <v>129</v>
      </c>
      <c r="E65" s="4">
        <v>0</v>
      </c>
      <c r="F65" s="16">
        <v>45294</v>
      </c>
      <c r="G65" s="4"/>
    </row>
    <row r="66" spans="1:7" x14ac:dyDescent="0.25">
      <c r="A66" s="3">
        <v>9786057690432</v>
      </c>
      <c r="B66" s="4" t="s">
        <v>87</v>
      </c>
      <c r="C66" s="4" t="s">
        <v>86</v>
      </c>
      <c r="D66" s="19">
        <v>129</v>
      </c>
      <c r="E66" s="4">
        <v>200</v>
      </c>
      <c r="F66" s="16">
        <v>45294</v>
      </c>
      <c r="G66" s="4" t="s">
        <v>33</v>
      </c>
    </row>
    <row r="67" spans="1:7" x14ac:dyDescent="0.25">
      <c r="A67" s="3">
        <v>9786057939623</v>
      </c>
      <c r="B67" s="4" t="s">
        <v>85</v>
      </c>
      <c r="C67" s="4" t="s">
        <v>86</v>
      </c>
      <c r="D67" s="19">
        <v>129</v>
      </c>
      <c r="E67" s="4">
        <v>168</v>
      </c>
      <c r="F67" s="16">
        <v>45294</v>
      </c>
      <c r="G67" s="4" t="s">
        <v>33</v>
      </c>
    </row>
    <row r="68" spans="1:7" x14ac:dyDescent="0.25">
      <c r="A68" s="3">
        <v>9786052162385</v>
      </c>
      <c r="B68" s="4" t="s">
        <v>742</v>
      </c>
      <c r="C68" s="4" t="s">
        <v>735</v>
      </c>
      <c r="D68" s="19">
        <v>50</v>
      </c>
      <c r="E68" s="4">
        <v>56</v>
      </c>
      <c r="F68" s="16">
        <v>45294</v>
      </c>
      <c r="G68" s="4" t="s">
        <v>523</v>
      </c>
    </row>
    <row r="69" spans="1:7" x14ac:dyDescent="0.25">
      <c r="A69" s="3">
        <v>9786058526839</v>
      </c>
      <c r="B69" s="4" t="s">
        <v>826</v>
      </c>
      <c r="C69" s="4" t="s">
        <v>827</v>
      </c>
      <c r="D69" s="19">
        <v>49</v>
      </c>
      <c r="E69" s="4">
        <v>128</v>
      </c>
      <c r="F69" s="16">
        <v>45294</v>
      </c>
      <c r="G69" s="4" t="s">
        <v>811</v>
      </c>
    </row>
    <row r="70" spans="1:7" x14ac:dyDescent="0.25">
      <c r="A70" s="3">
        <v>9786258089288</v>
      </c>
      <c r="B70" s="4" t="s">
        <v>940</v>
      </c>
      <c r="C70" s="4" t="s">
        <v>557</v>
      </c>
      <c r="D70" s="19">
        <v>95</v>
      </c>
      <c r="E70" s="4">
        <v>120</v>
      </c>
      <c r="F70" s="16">
        <v>45294</v>
      </c>
      <c r="G70" s="4" t="s">
        <v>523</v>
      </c>
    </row>
    <row r="71" spans="1:7" x14ac:dyDescent="0.25">
      <c r="A71" s="3">
        <v>9786257124867</v>
      </c>
      <c r="B71" s="4" t="s">
        <v>788</v>
      </c>
      <c r="C71" s="4"/>
      <c r="D71" s="19">
        <v>130</v>
      </c>
      <c r="E71" s="4">
        <v>336</v>
      </c>
      <c r="F71" s="16">
        <v>45294</v>
      </c>
      <c r="G71" s="4" t="s">
        <v>523</v>
      </c>
    </row>
    <row r="72" spans="1:7" x14ac:dyDescent="0.25">
      <c r="A72" s="3">
        <v>9786256397422</v>
      </c>
      <c r="B72" s="4" t="s">
        <v>770</v>
      </c>
      <c r="C72" s="4" t="s">
        <v>771</v>
      </c>
      <c r="D72" s="19">
        <v>125</v>
      </c>
      <c r="E72" s="4">
        <v>208</v>
      </c>
      <c r="F72" s="16">
        <v>45294</v>
      </c>
      <c r="G72" s="4" t="s">
        <v>523</v>
      </c>
    </row>
    <row r="73" spans="1:7" x14ac:dyDescent="0.25">
      <c r="A73" s="3">
        <v>9786052162071</v>
      </c>
      <c r="B73" s="4" t="s">
        <v>146</v>
      </c>
      <c r="C73" s="4" t="s">
        <v>128</v>
      </c>
      <c r="D73" s="19">
        <v>15</v>
      </c>
      <c r="E73" s="4">
        <v>24</v>
      </c>
      <c r="F73" s="16">
        <v>45294</v>
      </c>
      <c r="G73" s="4" t="s">
        <v>33</v>
      </c>
    </row>
    <row r="74" spans="1:7" x14ac:dyDescent="0.25">
      <c r="A74" s="3">
        <v>9786052041697</v>
      </c>
      <c r="B74" s="4" t="s">
        <v>736</v>
      </c>
      <c r="C74" s="4" t="s">
        <v>735</v>
      </c>
      <c r="D74" s="19">
        <v>50</v>
      </c>
      <c r="E74" s="4">
        <v>96</v>
      </c>
      <c r="F74" s="16">
        <v>45294</v>
      </c>
      <c r="G74" s="4" t="s">
        <v>523</v>
      </c>
    </row>
    <row r="75" spans="1:7" x14ac:dyDescent="0.25">
      <c r="A75" s="3">
        <v>9786258089677</v>
      </c>
      <c r="B75" s="4" t="s">
        <v>578</v>
      </c>
      <c r="C75" s="4" t="s">
        <v>579</v>
      </c>
      <c r="D75" s="19">
        <v>175</v>
      </c>
      <c r="E75" s="4">
        <v>288</v>
      </c>
      <c r="F75" s="16">
        <v>45294</v>
      </c>
      <c r="G75" s="4" t="s">
        <v>523</v>
      </c>
    </row>
    <row r="76" spans="1:7" x14ac:dyDescent="0.25">
      <c r="A76" s="3">
        <v>9786258089462</v>
      </c>
      <c r="B76" s="4" t="s">
        <v>732</v>
      </c>
      <c r="C76" s="4" t="s">
        <v>733</v>
      </c>
      <c r="D76" s="19">
        <v>195</v>
      </c>
      <c r="E76" s="4">
        <v>400</v>
      </c>
      <c r="F76" s="16">
        <v>45294</v>
      </c>
      <c r="G76" s="4" t="s">
        <v>523</v>
      </c>
    </row>
    <row r="77" spans="1:7" x14ac:dyDescent="0.25">
      <c r="A77" s="3">
        <v>9786256397699</v>
      </c>
      <c r="B77" s="4" t="s">
        <v>774</v>
      </c>
      <c r="C77" s="4" t="s">
        <v>775</v>
      </c>
      <c r="D77" s="19">
        <v>95</v>
      </c>
      <c r="E77" s="4">
        <v>144</v>
      </c>
      <c r="F77" s="16">
        <v>45294</v>
      </c>
      <c r="G77" s="4" t="s">
        <v>523</v>
      </c>
    </row>
    <row r="78" spans="1:7" x14ac:dyDescent="0.25">
      <c r="A78" s="3">
        <v>9786057939333</v>
      </c>
      <c r="B78" s="4" t="s">
        <v>361</v>
      </c>
      <c r="C78" s="4" t="s">
        <v>362</v>
      </c>
      <c r="D78" s="19">
        <v>95</v>
      </c>
      <c r="E78" s="4">
        <v>64</v>
      </c>
      <c r="F78" s="16">
        <v>45294</v>
      </c>
      <c r="G78" s="4" t="s">
        <v>33</v>
      </c>
    </row>
    <row r="79" spans="1:7" x14ac:dyDescent="0.25">
      <c r="A79" s="3">
        <v>9786256397040</v>
      </c>
      <c r="B79" s="4" t="s">
        <v>503</v>
      </c>
      <c r="C79" s="4" t="s">
        <v>504</v>
      </c>
      <c r="D79" s="19">
        <v>135</v>
      </c>
      <c r="E79" s="4">
        <v>176</v>
      </c>
      <c r="F79" s="16">
        <v>45294</v>
      </c>
      <c r="G79" s="4" t="s">
        <v>502</v>
      </c>
    </row>
    <row r="80" spans="1:7" x14ac:dyDescent="0.25">
      <c r="A80" s="3">
        <v>9786256397606</v>
      </c>
      <c r="B80" s="4" t="s">
        <v>120</v>
      </c>
      <c r="C80" s="4" t="s">
        <v>121</v>
      </c>
      <c r="D80" s="19">
        <v>115</v>
      </c>
      <c r="E80" s="4">
        <v>128</v>
      </c>
      <c r="F80" s="16">
        <v>45294</v>
      </c>
      <c r="G80" s="4" t="s">
        <v>33</v>
      </c>
    </row>
    <row r="81" spans="1:7" x14ac:dyDescent="0.25">
      <c r="A81" s="3">
        <v>9786258089554</v>
      </c>
      <c r="B81" s="4" t="s">
        <v>533</v>
      </c>
      <c r="C81" s="4" t="s">
        <v>531</v>
      </c>
      <c r="D81" s="19">
        <v>189</v>
      </c>
      <c r="E81" s="4">
        <v>112</v>
      </c>
      <c r="F81" s="16">
        <v>45294</v>
      </c>
      <c r="G81" s="4" t="s">
        <v>523</v>
      </c>
    </row>
    <row r="82" spans="1:7" x14ac:dyDescent="0.25">
      <c r="A82" s="3">
        <v>9786258089561</v>
      </c>
      <c r="B82" s="4" t="s">
        <v>532</v>
      </c>
      <c r="C82" s="4" t="s">
        <v>531</v>
      </c>
      <c r="D82" s="19">
        <v>189</v>
      </c>
      <c r="E82" s="4">
        <v>120</v>
      </c>
      <c r="F82" s="16">
        <v>45294</v>
      </c>
      <c r="G82" s="4" t="s">
        <v>523</v>
      </c>
    </row>
    <row r="83" spans="1:7" x14ac:dyDescent="0.25">
      <c r="A83" s="3">
        <v>9786258089578</v>
      </c>
      <c r="B83" s="4" t="s">
        <v>534</v>
      </c>
      <c r="C83" s="4" t="s">
        <v>531</v>
      </c>
      <c r="D83" s="19">
        <v>189</v>
      </c>
      <c r="E83" s="4">
        <v>112</v>
      </c>
      <c r="F83" s="16">
        <v>45294</v>
      </c>
      <c r="G83" s="4" t="s">
        <v>523</v>
      </c>
    </row>
    <row r="84" spans="1:7" x14ac:dyDescent="0.25">
      <c r="A84" s="3">
        <v>9786258089585</v>
      </c>
      <c r="B84" s="4" t="s">
        <v>535</v>
      </c>
      <c r="C84" s="4" t="s">
        <v>531</v>
      </c>
      <c r="D84" s="19">
        <v>189</v>
      </c>
      <c r="E84" s="4">
        <v>112</v>
      </c>
      <c r="F84" s="16">
        <v>45294</v>
      </c>
      <c r="G84" s="4" t="s">
        <v>523</v>
      </c>
    </row>
    <row r="85" spans="1:7" x14ac:dyDescent="0.25">
      <c r="A85" s="3">
        <v>9786256780095</v>
      </c>
      <c r="B85" s="4" t="s">
        <v>860</v>
      </c>
      <c r="C85" s="4"/>
      <c r="D85" s="19">
        <v>189</v>
      </c>
      <c r="E85" s="4">
        <v>128</v>
      </c>
      <c r="F85" s="16">
        <v>45294</v>
      </c>
      <c r="G85" s="4"/>
    </row>
    <row r="86" spans="1:7" x14ac:dyDescent="0.25">
      <c r="A86" s="3">
        <v>9786257371070</v>
      </c>
      <c r="B86" s="4" t="s">
        <v>825</v>
      </c>
      <c r="C86" s="4" t="s">
        <v>822</v>
      </c>
      <c r="D86" s="19">
        <v>49</v>
      </c>
      <c r="E86" s="4">
        <v>80</v>
      </c>
      <c r="F86" s="16">
        <v>45294</v>
      </c>
      <c r="G86" s="4" t="s">
        <v>811</v>
      </c>
    </row>
    <row r="87" spans="1:7" x14ac:dyDescent="0.25">
      <c r="A87" s="3">
        <v>9786257124553</v>
      </c>
      <c r="B87" s="4" t="s">
        <v>586</v>
      </c>
      <c r="C87" s="4" t="s">
        <v>585</v>
      </c>
      <c r="D87" s="19">
        <v>145</v>
      </c>
      <c r="E87" s="4">
        <v>320</v>
      </c>
      <c r="F87" s="16">
        <v>45294</v>
      </c>
      <c r="G87" s="4" t="s">
        <v>523</v>
      </c>
    </row>
    <row r="88" spans="1:7" x14ac:dyDescent="0.25">
      <c r="A88" s="3">
        <v>9786059442374</v>
      </c>
      <c r="B88" s="4" t="s">
        <v>266</v>
      </c>
      <c r="C88" s="4" t="s">
        <v>267</v>
      </c>
      <c r="D88" s="19">
        <v>20</v>
      </c>
      <c r="E88" s="4">
        <v>32</v>
      </c>
      <c r="F88" s="16">
        <v>45294</v>
      </c>
      <c r="G88" s="4" t="s">
        <v>33</v>
      </c>
    </row>
    <row r="89" spans="1:7" x14ac:dyDescent="0.25">
      <c r="A89" s="3">
        <v>9786257124928</v>
      </c>
      <c r="B89" s="4" t="s">
        <v>31</v>
      </c>
      <c r="C89" s="4" t="s">
        <v>32</v>
      </c>
      <c r="D89" s="19">
        <v>179</v>
      </c>
      <c r="E89" s="4">
        <v>264</v>
      </c>
      <c r="F89" s="16">
        <v>45294</v>
      </c>
      <c r="G89" s="4" t="s">
        <v>33</v>
      </c>
    </row>
    <row r="90" spans="1:7" x14ac:dyDescent="0.25">
      <c r="A90" s="3">
        <v>9786258089219</v>
      </c>
      <c r="B90" s="4" t="s">
        <v>59</v>
      </c>
      <c r="C90" s="4" t="s">
        <v>894</v>
      </c>
      <c r="D90" s="19">
        <v>139</v>
      </c>
      <c r="E90" s="4">
        <v>68</v>
      </c>
      <c r="F90" s="16">
        <v>45294</v>
      </c>
      <c r="G90" s="4" t="s">
        <v>33</v>
      </c>
    </row>
    <row r="91" spans="1:7" x14ac:dyDescent="0.25">
      <c r="A91" s="3">
        <v>9786052162088</v>
      </c>
      <c r="B91" s="4" t="s">
        <v>147</v>
      </c>
      <c r="C91" s="4" t="s">
        <v>128</v>
      </c>
      <c r="D91" s="19">
        <v>15</v>
      </c>
      <c r="E91" s="4">
        <v>24</v>
      </c>
      <c r="F91" s="16">
        <v>45294</v>
      </c>
      <c r="G91" s="4" t="s">
        <v>33</v>
      </c>
    </row>
    <row r="92" spans="1:7" x14ac:dyDescent="0.25">
      <c r="A92" s="3">
        <v>9786257371971</v>
      </c>
      <c r="B92" s="4" t="s">
        <v>793</v>
      </c>
      <c r="C92" s="4" t="s">
        <v>794</v>
      </c>
      <c r="D92" s="19">
        <v>220</v>
      </c>
      <c r="E92" s="4">
        <v>416</v>
      </c>
      <c r="F92" s="16">
        <v>45294</v>
      </c>
      <c r="G92" s="4" t="s">
        <v>795</v>
      </c>
    </row>
    <row r="93" spans="1:7" x14ac:dyDescent="0.25">
      <c r="A93" s="3">
        <v>9786256397828</v>
      </c>
      <c r="B93" s="4" t="s">
        <v>107</v>
      </c>
      <c r="C93" s="4" t="s">
        <v>93</v>
      </c>
      <c r="D93" s="19">
        <v>155</v>
      </c>
      <c r="E93" s="4">
        <v>112</v>
      </c>
      <c r="F93" s="16">
        <v>45294</v>
      </c>
      <c r="G93" s="4" t="s">
        <v>33</v>
      </c>
    </row>
    <row r="94" spans="1:7" x14ac:dyDescent="0.25">
      <c r="A94" s="3">
        <v>9786052162095</v>
      </c>
      <c r="B94" s="4" t="s">
        <v>148</v>
      </c>
      <c r="C94" s="4" t="s">
        <v>128</v>
      </c>
      <c r="D94" s="19">
        <v>15</v>
      </c>
      <c r="E94" s="4">
        <v>24</v>
      </c>
      <c r="F94" s="16">
        <v>45294</v>
      </c>
      <c r="G94" s="4" t="s">
        <v>33</v>
      </c>
    </row>
    <row r="95" spans="1:7" x14ac:dyDescent="0.25">
      <c r="A95" s="3">
        <v>9786256397842</v>
      </c>
      <c r="B95" s="4" t="s">
        <v>702</v>
      </c>
      <c r="C95" s="4" t="s">
        <v>695</v>
      </c>
      <c r="D95" s="19">
        <v>195</v>
      </c>
      <c r="E95" s="4">
        <v>312</v>
      </c>
      <c r="F95" s="16">
        <v>45294</v>
      </c>
      <c r="G95" s="4" t="s">
        <v>523</v>
      </c>
    </row>
    <row r="96" spans="1:7" x14ac:dyDescent="0.25">
      <c r="A96" s="3">
        <v>9786257371483</v>
      </c>
      <c r="B96" s="4" t="s">
        <v>472</v>
      </c>
      <c r="C96" s="4"/>
      <c r="D96" s="19">
        <v>105</v>
      </c>
      <c r="E96" s="4">
        <v>22</v>
      </c>
      <c r="F96" s="16">
        <v>45294</v>
      </c>
      <c r="G96" s="4" t="s">
        <v>33</v>
      </c>
    </row>
    <row r="97" spans="1:7" x14ac:dyDescent="0.25">
      <c r="A97" s="3">
        <v>9786258089455</v>
      </c>
      <c r="B97" s="4" t="s">
        <v>244</v>
      </c>
      <c r="C97" s="4" t="s">
        <v>243</v>
      </c>
      <c r="D97" s="19">
        <v>89</v>
      </c>
      <c r="E97" s="4">
        <v>32</v>
      </c>
      <c r="F97" s="16">
        <v>45294</v>
      </c>
      <c r="G97" s="4" t="s">
        <v>33</v>
      </c>
    </row>
    <row r="98" spans="1:7" x14ac:dyDescent="0.25">
      <c r="A98" s="3">
        <v>9786258089448</v>
      </c>
      <c r="B98" s="4" t="s">
        <v>242</v>
      </c>
      <c r="C98" s="4" t="s">
        <v>243</v>
      </c>
      <c r="D98" s="19">
        <v>89</v>
      </c>
      <c r="E98" s="4">
        <v>32</v>
      </c>
      <c r="F98" s="16">
        <v>45294</v>
      </c>
      <c r="G98" s="4" t="s">
        <v>33</v>
      </c>
    </row>
    <row r="99" spans="1:7" x14ac:dyDescent="0.25">
      <c r="A99" s="3">
        <v>9786052041178</v>
      </c>
      <c r="B99" s="4" t="s">
        <v>173</v>
      </c>
      <c r="C99" s="4" t="s">
        <v>172</v>
      </c>
      <c r="D99" s="19">
        <v>95</v>
      </c>
      <c r="E99" s="4">
        <v>36</v>
      </c>
      <c r="F99" s="16">
        <v>45294</v>
      </c>
      <c r="G99" s="4" t="s">
        <v>33</v>
      </c>
    </row>
    <row r="100" spans="1:7" x14ac:dyDescent="0.25">
      <c r="A100" s="3">
        <v>9786256397224</v>
      </c>
      <c r="B100" s="4" t="s">
        <v>103</v>
      </c>
      <c r="C100" s="4" t="s">
        <v>93</v>
      </c>
      <c r="D100" s="19">
        <v>119</v>
      </c>
      <c r="E100" s="4">
        <v>64</v>
      </c>
      <c r="F100" s="16">
        <v>45294</v>
      </c>
      <c r="G100" s="4" t="s">
        <v>33</v>
      </c>
    </row>
    <row r="101" spans="1:7" x14ac:dyDescent="0.25">
      <c r="A101" s="3">
        <v>9786256397460</v>
      </c>
      <c r="B101" s="4" t="s">
        <v>650</v>
      </c>
      <c r="C101" s="4" t="s">
        <v>651</v>
      </c>
      <c r="D101" s="19">
        <v>190</v>
      </c>
      <c r="E101" s="4">
        <v>376</v>
      </c>
      <c r="F101" s="16">
        <v>45294</v>
      </c>
      <c r="G101" s="4" t="s">
        <v>523</v>
      </c>
    </row>
    <row r="102" spans="1:7" x14ac:dyDescent="0.25">
      <c r="A102" s="3">
        <v>9786057690258</v>
      </c>
      <c r="B102" s="4" t="s">
        <v>157</v>
      </c>
      <c r="C102" s="4" t="s">
        <v>128</v>
      </c>
      <c r="D102" s="19">
        <v>69</v>
      </c>
      <c r="E102" s="4">
        <v>0</v>
      </c>
      <c r="F102" s="16">
        <v>45294</v>
      </c>
      <c r="G102" s="4" t="s">
        <v>33</v>
      </c>
    </row>
    <row r="103" spans="1:7" x14ac:dyDescent="0.25">
      <c r="A103" s="3">
        <v>9786257124416</v>
      </c>
      <c r="B103" s="4" t="s">
        <v>542</v>
      </c>
      <c r="C103" s="4" t="s">
        <v>541</v>
      </c>
      <c r="D103" s="19">
        <v>139</v>
      </c>
      <c r="E103" s="4">
        <v>144</v>
      </c>
      <c r="F103" s="16">
        <v>45294</v>
      </c>
      <c r="G103" s="4" t="s">
        <v>523</v>
      </c>
    </row>
    <row r="104" spans="1:7" x14ac:dyDescent="0.25">
      <c r="A104" s="3">
        <v>9786052162118</v>
      </c>
      <c r="B104" s="4" t="s">
        <v>150</v>
      </c>
      <c r="C104" s="4" t="s">
        <v>128</v>
      </c>
      <c r="D104" s="19">
        <v>15</v>
      </c>
      <c r="E104" s="4">
        <v>24</v>
      </c>
      <c r="F104" s="16">
        <v>45294</v>
      </c>
      <c r="G104" s="4" t="s">
        <v>33</v>
      </c>
    </row>
    <row r="105" spans="1:7" x14ac:dyDescent="0.25">
      <c r="A105" s="3">
        <v>9786059442343</v>
      </c>
      <c r="B105" s="4" t="s">
        <v>835</v>
      </c>
      <c r="C105" s="4" t="s">
        <v>695</v>
      </c>
      <c r="D105" s="19">
        <v>130</v>
      </c>
      <c r="E105" s="4">
        <v>208</v>
      </c>
      <c r="F105" s="16">
        <v>45294</v>
      </c>
      <c r="G105" s="4" t="s">
        <v>836</v>
      </c>
    </row>
    <row r="106" spans="1:7" x14ac:dyDescent="0.25">
      <c r="A106" s="3">
        <v>9786052041406</v>
      </c>
      <c r="B106" s="4" t="s">
        <v>130</v>
      </c>
      <c r="C106" s="4" t="s">
        <v>128</v>
      </c>
      <c r="D106" s="19">
        <v>29</v>
      </c>
      <c r="E106" s="4">
        <v>0</v>
      </c>
      <c r="F106" s="16">
        <v>45294</v>
      </c>
      <c r="G106" s="4" t="s">
        <v>33</v>
      </c>
    </row>
    <row r="107" spans="1:7" x14ac:dyDescent="0.25">
      <c r="A107" s="3">
        <v>9786257124607</v>
      </c>
      <c r="B107" s="4" t="s">
        <v>687</v>
      </c>
      <c r="C107" s="4" t="s">
        <v>316</v>
      </c>
      <c r="D107" s="19">
        <v>130</v>
      </c>
      <c r="E107" s="4">
        <v>128</v>
      </c>
      <c r="F107" s="16">
        <v>45294</v>
      </c>
      <c r="G107" s="4" t="s">
        <v>523</v>
      </c>
    </row>
    <row r="108" spans="1:7" x14ac:dyDescent="0.25">
      <c r="A108" s="3">
        <v>9786057690340</v>
      </c>
      <c r="B108" s="4" t="s">
        <v>574</v>
      </c>
      <c r="C108" s="4" t="s">
        <v>575</v>
      </c>
      <c r="D108" s="19">
        <v>69</v>
      </c>
      <c r="E108" s="4">
        <v>0</v>
      </c>
      <c r="F108" s="16">
        <v>45294</v>
      </c>
      <c r="G108" s="4" t="s">
        <v>523</v>
      </c>
    </row>
    <row r="109" spans="1:7" x14ac:dyDescent="0.25">
      <c r="A109" s="3">
        <v>9786052041635</v>
      </c>
      <c r="B109" s="4" t="s">
        <v>117</v>
      </c>
      <c r="C109" s="4" t="s">
        <v>115</v>
      </c>
      <c r="D109" s="19">
        <v>29</v>
      </c>
      <c r="E109" s="4">
        <v>0</v>
      </c>
      <c r="F109" s="16">
        <v>45294</v>
      </c>
      <c r="G109" s="4" t="s">
        <v>33</v>
      </c>
    </row>
    <row r="110" spans="1:7" x14ac:dyDescent="0.25">
      <c r="A110" s="3">
        <v>9786052041413</v>
      </c>
      <c r="B110" s="4" t="s">
        <v>864</v>
      </c>
      <c r="C110" s="4"/>
      <c r="D110" s="19">
        <v>29</v>
      </c>
      <c r="E110" s="4">
        <v>0</v>
      </c>
      <c r="F110" s="16">
        <v>45294</v>
      </c>
      <c r="G110" s="4"/>
    </row>
    <row r="111" spans="1:7" x14ac:dyDescent="0.25">
      <c r="A111" s="3">
        <v>9786057690449</v>
      </c>
      <c r="B111" s="4" t="s">
        <v>780</v>
      </c>
      <c r="C111" s="4" t="s">
        <v>775</v>
      </c>
      <c r="D111" s="19">
        <v>70</v>
      </c>
      <c r="E111" s="4">
        <v>0</v>
      </c>
      <c r="F111" s="16">
        <v>45294</v>
      </c>
      <c r="G111" s="4" t="s">
        <v>523</v>
      </c>
    </row>
    <row r="112" spans="1:7" x14ac:dyDescent="0.25">
      <c r="A112" s="3">
        <v>9786258089202</v>
      </c>
      <c r="B112" s="4" t="s">
        <v>14</v>
      </c>
      <c r="C112" s="4" t="s">
        <v>15</v>
      </c>
      <c r="D112" s="19">
        <v>190</v>
      </c>
      <c r="E112" s="4">
        <v>280</v>
      </c>
      <c r="F112" s="16">
        <v>45294</v>
      </c>
      <c r="G112" s="4" t="s">
        <v>16</v>
      </c>
    </row>
    <row r="113" spans="1:7" x14ac:dyDescent="0.25">
      <c r="A113" s="3">
        <v>9786258089745</v>
      </c>
      <c r="B113" s="4" t="s">
        <v>828</v>
      </c>
      <c r="C113" s="4" t="s">
        <v>262</v>
      </c>
      <c r="D113" s="19">
        <v>135</v>
      </c>
      <c r="E113" s="4">
        <v>120</v>
      </c>
      <c r="F113" s="16">
        <v>45294</v>
      </c>
      <c r="G113" s="4" t="s">
        <v>811</v>
      </c>
    </row>
    <row r="114" spans="1:7" x14ac:dyDescent="0.25">
      <c r="A114" s="3">
        <v>9786052041550</v>
      </c>
      <c r="B114" s="4" t="s">
        <v>480</v>
      </c>
      <c r="C114" s="4"/>
      <c r="D114" s="19">
        <v>135</v>
      </c>
      <c r="E114" s="4">
        <v>0</v>
      </c>
      <c r="F114" s="16">
        <v>45294</v>
      </c>
      <c r="G114" s="4" t="s">
        <v>33</v>
      </c>
    </row>
    <row r="115" spans="1:7" x14ac:dyDescent="0.25">
      <c r="A115" s="3">
        <v>9786258089523</v>
      </c>
      <c r="B115" s="4" t="s">
        <v>179</v>
      </c>
      <c r="C115" s="4" t="s">
        <v>180</v>
      </c>
      <c r="D115" s="19">
        <v>95</v>
      </c>
      <c r="E115" s="4">
        <v>32</v>
      </c>
      <c r="F115" s="16">
        <v>45294</v>
      </c>
      <c r="G115" s="4" t="s">
        <v>33</v>
      </c>
    </row>
    <row r="116" spans="1:7" x14ac:dyDescent="0.25">
      <c r="A116" s="3">
        <v>9786257124836</v>
      </c>
      <c r="B116" s="4" t="s">
        <v>113</v>
      </c>
      <c r="C116" s="4" t="s">
        <v>93</v>
      </c>
      <c r="D116" s="19">
        <v>95</v>
      </c>
      <c r="E116" s="4">
        <v>0</v>
      </c>
      <c r="F116" s="16">
        <v>45294</v>
      </c>
      <c r="G116" s="4" t="s">
        <v>33</v>
      </c>
    </row>
    <row r="117" spans="1:7" x14ac:dyDescent="0.25">
      <c r="A117" s="3">
        <v>9786057939234</v>
      </c>
      <c r="B117" s="4" t="s">
        <v>110</v>
      </c>
      <c r="C117" s="4" t="s">
        <v>93</v>
      </c>
      <c r="D117" s="19">
        <v>95</v>
      </c>
      <c r="E117" s="4">
        <v>32</v>
      </c>
      <c r="F117" s="16">
        <v>45294</v>
      </c>
      <c r="G117" s="4" t="s">
        <v>33</v>
      </c>
    </row>
    <row r="118" spans="1:7" x14ac:dyDescent="0.25">
      <c r="A118" s="3">
        <v>9786057939227</v>
      </c>
      <c r="B118" s="4" t="s">
        <v>111</v>
      </c>
      <c r="C118" s="4" t="s">
        <v>93</v>
      </c>
      <c r="D118" s="19">
        <v>95</v>
      </c>
      <c r="E118" s="4">
        <v>32</v>
      </c>
      <c r="F118" s="16">
        <v>45294</v>
      </c>
      <c r="G118" s="4" t="s">
        <v>33</v>
      </c>
    </row>
    <row r="119" spans="1:7" x14ac:dyDescent="0.25">
      <c r="A119" s="3">
        <v>9786057690234</v>
      </c>
      <c r="B119" s="4" t="s">
        <v>112</v>
      </c>
      <c r="C119" s="4" t="s">
        <v>93</v>
      </c>
      <c r="D119" s="19">
        <v>95</v>
      </c>
      <c r="E119" s="4">
        <v>0</v>
      </c>
      <c r="F119" s="16">
        <v>45294</v>
      </c>
      <c r="G119" s="4" t="s">
        <v>33</v>
      </c>
    </row>
    <row r="120" spans="1:7" x14ac:dyDescent="0.25">
      <c r="A120" s="3">
        <v>9786257124911</v>
      </c>
      <c r="B120" s="4" t="s">
        <v>105</v>
      </c>
      <c r="C120" s="4" t="s">
        <v>93</v>
      </c>
      <c r="D120" s="19">
        <v>95</v>
      </c>
      <c r="E120" s="4">
        <v>48</v>
      </c>
      <c r="F120" s="16">
        <v>45294</v>
      </c>
      <c r="G120" s="4" t="s">
        <v>33</v>
      </c>
    </row>
    <row r="121" spans="1:7" x14ac:dyDescent="0.25">
      <c r="A121" s="3">
        <v>9786257371902</v>
      </c>
      <c r="B121" s="4" t="s">
        <v>264</v>
      </c>
      <c r="C121" s="4" t="s">
        <v>262</v>
      </c>
      <c r="D121" s="19">
        <v>69</v>
      </c>
      <c r="E121" s="4">
        <v>24</v>
      </c>
      <c r="F121" s="16">
        <v>45294</v>
      </c>
      <c r="G121" s="4" t="s">
        <v>33</v>
      </c>
    </row>
    <row r="122" spans="1:7" x14ac:dyDescent="0.25">
      <c r="A122" s="3">
        <v>9786057690203</v>
      </c>
      <c r="B122" s="4" t="s">
        <v>862</v>
      </c>
      <c r="C122" s="4" t="s">
        <v>93</v>
      </c>
      <c r="D122" s="19">
        <v>69</v>
      </c>
      <c r="E122" s="4">
        <v>0</v>
      </c>
      <c r="F122" s="16">
        <v>45294</v>
      </c>
      <c r="G122" s="4"/>
    </row>
    <row r="123" spans="1:7" x14ac:dyDescent="0.25">
      <c r="A123" s="3">
        <v>9786052041192</v>
      </c>
      <c r="B123" s="4" t="s">
        <v>174</v>
      </c>
      <c r="C123" s="4" t="s">
        <v>172</v>
      </c>
      <c r="D123" s="19">
        <v>95</v>
      </c>
      <c r="E123" s="4">
        <v>32</v>
      </c>
      <c r="F123" s="16">
        <v>45294</v>
      </c>
      <c r="G123" s="4" t="s">
        <v>33</v>
      </c>
    </row>
    <row r="124" spans="1:7" x14ac:dyDescent="0.25">
      <c r="A124" s="3">
        <v>9786057690982</v>
      </c>
      <c r="B124" s="4" t="s">
        <v>394</v>
      </c>
      <c r="C124" s="4" t="s">
        <v>378</v>
      </c>
      <c r="D124" s="19">
        <v>239</v>
      </c>
      <c r="E124" s="4">
        <v>0</v>
      </c>
      <c r="F124" s="16">
        <v>45294</v>
      </c>
      <c r="G124" s="4" t="s">
        <v>33</v>
      </c>
    </row>
    <row r="125" spans="1:7" x14ac:dyDescent="0.25">
      <c r="A125" s="3">
        <v>9786257124966</v>
      </c>
      <c r="B125" s="4" t="s">
        <v>395</v>
      </c>
      <c r="C125" s="4" t="s">
        <v>396</v>
      </c>
      <c r="D125" s="19">
        <v>239</v>
      </c>
      <c r="E125" s="4">
        <v>164</v>
      </c>
      <c r="F125" s="16">
        <v>45294</v>
      </c>
      <c r="G125" s="4" t="s">
        <v>33</v>
      </c>
    </row>
    <row r="126" spans="1:7" x14ac:dyDescent="0.25">
      <c r="A126" s="3">
        <v>9786256397057</v>
      </c>
      <c r="B126" s="4" t="s">
        <v>580</v>
      </c>
      <c r="C126" s="4" t="s">
        <v>581</v>
      </c>
      <c r="D126" s="19">
        <v>215</v>
      </c>
      <c r="E126" s="4">
        <v>368</v>
      </c>
      <c r="F126" s="16">
        <v>45294</v>
      </c>
      <c r="G126" s="4" t="s">
        <v>523</v>
      </c>
    </row>
    <row r="127" spans="1:7" x14ac:dyDescent="0.25">
      <c r="A127" s="3">
        <v>9786052041703</v>
      </c>
      <c r="B127" s="4" t="s">
        <v>819</v>
      </c>
      <c r="C127" s="4" t="s">
        <v>818</v>
      </c>
      <c r="D127" s="19">
        <v>130</v>
      </c>
      <c r="E127" s="4">
        <v>246</v>
      </c>
      <c r="F127" s="16">
        <v>45294</v>
      </c>
      <c r="G127" s="4" t="s">
        <v>811</v>
      </c>
    </row>
    <row r="128" spans="1:7" x14ac:dyDescent="0.25">
      <c r="A128" s="3">
        <v>9786052041352</v>
      </c>
      <c r="B128" s="4" t="s">
        <v>129</v>
      </c>
      <c r="C128" s="4" t="s">
        <v>128</v>
      </c>
      <c r="D128" s="19">
        <v>29</v>
      </c>
      <c r="E128" s="4">
        <v>0</v>
      </c>
      <c r="F128" s="16">
        <v>45294</v>
      </c>
      <c r="G128" s="4" t="s">
        <v>33</v>
      </c>
    </row>
    <row r="129" spans="1:7" x14ac:dyDescent="0.25">
      <c r="A129" s="3">
        <v>9786052162965</v>
      </c>
      <c r="B129" s="4" t="s">
        <v>784</v>
      </c>
      <c r="C129" s="4" t="s">
        <v>775</v>
      </c>
      <c r="D129" s="19">
        <v>70</v>
      </c>
      <c r="E129" s="4">
        <v>120</v>
      </c>
      <c r="F129" s="16">
        <v>45294</v>
      </c>
      <c r="G129" s="4" t="s">
        <v>523</v>
      </c>
    </row>
    <row r="130" spans="1:7" x14ac:dyDescent="0.25">
      <c r="A130" s="3">
        <v>9786057690463</v>
      </c>
      <c r="B130" s="4" t="s">
        <v>562</v>
      </c>
      <c r="C130" s="4" t="s">
        <v>563</v>
      </c>
      <c r="D130" s="19">
        <v>99</v>
      </c>
      <c r="E130" s="4">
        <v>0</v>
      </c>
      <c r="F130" s="16">
        <v>45294</v>
      </c>
      <c r="G130" s="4" t="s">
        <v>523</v>
      </c>
    </row>
    <row r="131" spans="1:7" x14ac:dyDescent="0.25">
      <c r="A131" s="3">
        <v>9786257124829</v>
      </c>
      <c r="B131" s="4" t="s">
        <v>184</v>
      </c>
      <c r="C131" s="4" t="s">
        <v>180</v>
      </c>
      <c r="D131" s="19">
        <v>95</v>
      </c>
      <c r="E131" s="4">
        <v>32</v>
      </c>
      <c r="F131" s="16">
        <v>45294</v>
      </c>
      <c r="G131" s="4" t="s">
        <v>33</v>
      </c>
    </row>
    <row r="132" spans="1:7" x14ac:dyDescent="0.25">
      <c r="A132" s="3">
        <v>9786257371629</v>
      </c>
      <c r="B132" s="4" t="s">
        <v>185</v>
      </c>
      <c r="C132" s="4" t="s">
        <v>180</v>
      </c>
      <c r="D132" s="19">
        <v>95</v>
      </c>
      <c r="E132" s="4">
        <v>32</v>
      </c>
      <c r="F132" s="16">
        <v>45294</v>
      </c>
      <c r="G132" s="4" t="s">
        <v>33</v>
      </c>
    </row>
    <row r="133" spans="1:7" x14ac:dyDescent="0.25">
      <c r="A133" s="3">
        <v>9786057690401</v>
      </c>
      <c r="B133" s="4" t="s">
        <v>678</v>
      </c>
      <c r="C133" s="4" t="s">
        <v>677</v>
      </c>
      <c r="D133" s="19">
        <v>90</v>
      </c>
      <c r="E133" s="4">
        <v>656</v>
      </c>
      <c r="F133" s="16">
        <v>45294</v>
      </c>
      <c r="G133" s="4" t="s">
        <v>523</v>
      </c>
    </row>
    <row r="134" spans="1:7" x14ac:dyDescent="0.25">
      <c r="A134" s="3">
        <v>9786256397484</v>
      </c>
      <c r="B134" s="4" t="s">
        <v>701</v>
      </c>
      <c r="C134" s="4" t="s">
        <v>695</v>
      </c>
      <c r="D134" s="19">
        <v>190</v>
      </c>
      <c r="E134" s="4">
        <v>368</v>
      </c>
      <c r="F134" s="16">
        <v>45294</v>
      </c>
      <c r="G134" s="4" t="s">
        <v>523</v>
      </c>
    </row>
    <row r="135" spans="1:7" x14ac:dyDescent="0.25">
      <c r="A135" s="3">
        <v>9786059442473</v>
      </c>
      <c r="B135" s="4" t="s">
        <v>779</v>
      </c>
      <c r="C135" s="4" t="s">
        <v>775</v>
      </c>
      <c r="D135" s="19">
        <v>70</v>
      </c>
      <c r="E135" s="4">
        <v>128</v>
      </c>
      <c r="F135" s="16">
        <v>45294</v>
      </c>
      <c r="G135" s="4" t="s">
        <v>523</v>
      </c>
    </row>
    <row r="136" spans="1:7" x14ac:dyDescent="0.25">
      <c r="A136" s="3">
        <v>9786052041642</v>
      </c>
      <c r="B136" s="4" t="s">
        <v>118</v>
      </c>
      <c r="C136" s="4" t="s">
        <v>115</v>
      </c>
      <c r="D136" s="19">
        <v>29</v>
      </c>
      <c r="E136" s="4">
        <v>0</v>
      </c>
      <c r="F136" s="16">
        <v>45294</v>
      </c>
      <c r="G136" s="4" t="s">
        <v>33</v>
      </c>
    </row>
    <row r="137" spans="1:7" x14ac:dyDescent="0.25">
      <c r="A137" s="3">
        <v>9786258089110</v>
      </c>
      <c r="B137" s="4" t="s">
        <v>602</v>
      </c>
      <c r="C137" s="4" t="s">
        <v>595</v>
      </c>
      <c r="D137" s="19">
        <v>140</v>
      </c>
      <c r="E137" s="4">
        <v>248</v>
      </c>
      <c r="F137" s="16">
        <v>45294</v>
      </c>
      <c r="G137" s="4" t="s">
        <v>523</v>
      </c>
    </row>
    <row r="138" spans="1:7" x14ac:dyDescent="0.25">
      <c r="A138" s="3">
        <v>9786258089516</v>
      </c>
      <c r="B138" s="4" t="s">
        <v>182</v>
      </c>
      <c r="C138" s="4" t="s">
        <v>180</v>
      </c>
      <c r="D138" s="19">
        <v>95</v>
      </c>
      <c r="E138" s="4">
        <v>32</v>
      </c>
      <c r="F138" s="16">
        <v>45294</v>
      </c>
      <c r="G138" s="4" t="s">
        <v>33</v>
      </c>
    </row>
    <row r="139" spans="1:7" x14ac:dyDescent="0.25">
      <c r="A139" s="3">
        <v>9786257371506</v>
      </c>
      <c r="B139" s="4" t="s">
        <v>479</v>
      </c>
      <c r="C139" s="4"/>
      <c r="D139" s="19">
        <v>105</v>
      </c>
      <c r="E139" s="4">
        <v>16</v>
      </c>
      <c r="F139" s="16">
        <v>45294</v>
      </c>
      <c r="G139" s="4" t="s">
        <v>33</v>
      </c>
    </row>
    <row r="140" spans="1:7" x14ac:dyDescent="0.25">
      <c r="A140" s="3">
        <v>9786052041284</v>
      </c>
      <c r="B140" s="4" t="s">
        <v>611</v>
      </c>
      <c r="C140" s="4" t="s">
        <v>610</v>
      </c>
      <c r="D140" s="19">
        <v>50</v>
      </c>
      <c r="E140" s="4">
        <v>88</v>
      </c>
      <c r="F140" s="16">
        <v>45294</v>
      </c>
      <c r="G140" s="4" t="s">
        <v>523</v>
      </c>
    </row>
    <row r="141" spans="1:7" x14ac:dyDescent="0.25">
      <c r="A141" s="3">
        <v>9786052041765</v>
      </c>
      <c r="B141" s="4" t="s">
        <v>9</v>
      </c>
      <c r="C141" s="4" t="s">
        <v>10</v>
      </c>
      <c r="D141" s="19">
        <v>190</v>
      </c>
      <c r="E141" s="4">
        <v>360</v>
      </c>
      <c r="F141" s="16">
        <v>45294</v>
      </c>
      <c r="G141" s="4" t="s">
        <v>11</v>
      </c>
    </row>
    <row r="142" spans="1:7" x14ac:dyDescent="0.25">
      <c r="A142" s="3">
        <v>9786257124041</v>
      </c>
      <c r="B142" s="4" t="s">
        <v>301</v>
      </c>
      <c r="C142" s="4" t="s">
        <v>288</v>
      </c>
      <c r="D142" s="19">
        <v>95</v>
      </c>
      <c r="E142" s="4">
        <v>40</v>
      </c>
      <c r="F142" s="16">
        <v>45294</v>
      </c>
      <c r="G142" s="4" t="s">
        <v>33</v>
      </c>
    </row>
    <row r="143" spans="1:7" x14ac:dyDescent="0.25">
      <c r="A143" s="3">
        <v>9786256397200</v>
      </c>
      <c r="B143" s="4" t="s">
        <v>303</v>
      </c>
      <c r="C143" s="4" t="s">
        <v>288</v>
      </c>
      <c r="D143" s="19">
        <v>95</v>
      </c>
      <c r="E143" s="4">
        <v>64</v>
      </c>
      <c r="F143" s="16">
        <v>45294</v>
      </c>
      <c r="G143" s="4" t="s">
        <v>33</v>
      </c>
    </row>
    <row r="144" spans="1:7" x14ac:dyDescent="0.25">
      <c r="A144" s="3">
        <v>9786057690975</v>
      </c>
      <c r="B144" s="4" t="s">
        <v>305</v>
      </c>
      <c r="C144" s="4" t="s">
        <v>288</v>
      </c>
      <c r="D144" s="19">
        <v>95</v>
      </c>
      <c r="E144" s="4">
        <v>32</v>
      </c>
      <c r="F144" s="16">
        <v>45294</v>
      </c>
      <c r="G144" s="4" t="s">
        <v>33</v>
      </c>
    </row>
    <row r="145" spans="1:7" x14ac:dyDescent="0.25">
      <c r="A145" s="3">
        <v>9786057690968</v>
      </c>
      <c r="B145" s="4" t="s">
        <v>298</v>
      </c>
      <c r="C145" s="4" t="s">
        <v>288</v>
      </c>
      <c r="D145" s="19">
        <v>95</v>
      </c>
      <c r="E145" s="4">
        <v>40</v>
      </c>
      <c r="F145" s="16">
        <v>45294</v>
      </c>
      <c r="G145" s="4" t="s">
        <v>33</v>
      </c>
    </row>
    <row r="146" spans="1:7" x14ac:dyDescent="0.25">
      <c r="A146" s="3">
        <v>9786257371476</v>
      </c>
      <c r="B146" s="4" t="s">
        <v>850</v>
      </c>
      <c r="C146" s="4" t="s">
        <v>851</v>
      </c>
      <c r="D146" s="19">
        <v>95</v>
      </c>
      <c r="E146" s="4">
        <v>96</v>
      </c>
      <c r="F146" s="16">
        <v>45294</v>
      </c>
      <c r="G146" s="4"/>
    </row>
    <row r="147" spans="1:7" x14ac:dyDescent="0.25">
      <c r="A147" s="3">
        <v>9786057939913</v>
      </c>
      <c r="B147" s="4" t="s">
        <v>26</v>
      </c>
      <c r="C147" s="4" t="s">
        <v>27</v>
      </c>
      <c r="D147" s="19">
        <v>190</v>
      </c>
      <c r="E147" s="4">
        <v>320</v>
      </c>
      <c r="F147" s="16">
        <v>45294</v>
      </c>
      <c r="G147" s="4" t="s">
        <v>24</v>
      </c>
    </row>
    <row r="148" spans="1:7" x14ac:dyDescent="0.25">
      <c r="A148" s="3">
        <v>9786256397620</v>
      </c>
      <c r="B148" s="4" t="s">
        <v>566</v>
      </c>
      <c r="C148" s="4" t="s">
        <v>567</v>
      </c>
      <c r="D148" s="19">
        <v>235</v>
      </c>
      <c r="E148" s="4">
        <v>128</v>
      </c>
      <c r="F148" s="16">
        <v>45294</v>
      </c>
      <c r="G148" s="4" t="s">
        <v>523</v>
      </c>
    </row>
    <row r="149" spans="1:7" x14ac:dyDescent="0.25">
      <c r="A149" s="3">
        <v>9786052041598</v>
      </c>
      <c r="B149" s="4" t="s">
        <v>465</v>
      </c>
      <c r="C149" s="4"/>
      <c r="D149" s="19">
        <v>49</v>
      </c>
      <c r="E149" s="4">
        <v>0</v>
      </c>
      <c r="F149" s="16">
        <v>45294</v>
      </c>
      <c r="G149" s="4" t="s">
        <v>33</v>
      </c>
    </row>
    <row r="150" spans="1:7" ht="30" x14ac:dyDescent="0.25">
      <c r="A150" s="3">
        <v>9786052162941</v>
      </c>
      <c r="B150" s="4" t="s">
        <v>341</v>
      </c>
      <c r="C150" s="4" t="s">
        <v>342</v>
      </c>
      <c r="D150" s="19">
        <v>139</v>
      </c>
      <c r="E150" s="4">
        <v>28</v>
      </c>
      <c r="F150" s="16">
        <v>45294</v>
      </c>
      <c r="G150" s="4" t="s">
        <v>33</v>
      </c>
    </row>
    <row r="151" spans="1:7" x14ac:dyDescent="0.25">
      <c r="A151" s="3">
        <v>9786059864985</v>
      </c>
      <c r="B151" s="4" t="s">
        <v>435</v>
      </c>
      <c r="C151" s="4"/>
      <c r="D151" s="19">
        <v>40</v>
      </c>
      <c r="E151" s="4">
        <v>0</v>
      </c>
      <c r="F151" s="16">
        <v>45294</v>
      </c>
      <c r="G151" s="4" t="s">
        <v>33</v>
      </c>
    </row>
    <row r="152" spans="1:7" x14ac:dyDescent="0.25">
      <c r="A152" s="3">
        <v>9786059442121</v>
      </c>
      <c r="B152" s="4" t="s">
        <v>588</v>
      </c>
      <c r="C152" s="4" t="s">
        <v>589</v>
      </c>
      <c r="D152" s="19">
        <v>70</v>
      </c>
      <c r="E152" s="4">
        <v>288</v>
      </c>
      <c r="F152" s="16">
        <v>45294</v>
      </c>
      <c r="G152" s="4" t="s">
        <v>523</v>
      </c>
    </row>
    <row r="153" spans="1:7" x14ac:dyDescent="0.25">
      <c r="A153" s="3">
        <v>9786256397156</v>
      </c>
      <c r="B153" s="4" t="s">
        <v>553</v>
      </c>
      <c r="C153" s="4" t="s">
        <v>554</v>
      </c>
      <c r="D153" s="19">
        <v>125</v>
      </c>
      <c r="E153" s="4">
        <v>208</v>
      </c>
      <c r="F153" s="16">
        <v>45294</v>
      </c>
      <c r="G153" s="4" t="s">
        <v>523</v>
      </c>
    </row>
    <row r="154" spans="1:7" x14ac:dyDescent="0.25">
      <c r="A154" s="3">
        <v>9786059864619</v>
      </c>
      <c r="B154" s="4" t="s">
        <v>660</v>
      </c>
      <c r="C154" s="4" t="s">
        <v>661</v>
      </c>
      <c r="D154" s="19">
        <v>150</v>
      </c>
      <c r="E154" s="4">
        <v>448</v>
      </c>
      <c r="F154" s="16">
        <v>45294</v>
      </c>
      <c r="G154" s="4" t="s">
        <v>523</v>
      </c>
    </row>
    <row r="155" spans="1:7" x14ac:dyDescent="0.25">
      <c r="A155" s="3">
        <v>9786052041611</v>
      </c>
      <c r="B155" s="4" t="s">
        <v>114</v>
      </c>
      <c r="C155" s="4" t="s">
        <v>115</v>
      </c>
      <c r="D155" s="19">
        <v>29</v>
      </c>
      <c r="E155" s="4">
        <v>0</v>
      </c>
      <c r="F155" s="16">
        <v>45294</v>
      </c>
      <c r="G155" s="4" t="s">
        <v>33</v>
      </c>
    </row>
    <row r="156" spans="1:7" x14ac:dyDescent="0.25">
      <c r="A156" s="3">
        <v>9786057690821</v>
      </c>
      <c r="B156" s="4" t="s">
        <v>162</v>
      </c>
      <c r="C156" s="4" t="s">
        <v>128</v>
      </c>
      <c r="D156" s="19">
        <v>69</v>
      </c>
      <c r="E156" s="4">
        <v>24</v>
      </c>
      <c r="F156" s="16">
        <v>45294</v>
      </c>
      <c r="G156" s="4" t="s">
        <v>33</v>
      </c>
    </row>
    <row r="157" spans="1:7" x14ac:dyDescent="0.25">
      <c r="A157" s="3">
        <v>9786052041772</v>
      </c>
      <c r="B157" s="4" t="s">
        <v>536</v>
      </c>
      <c r="C157" s="4" t="s">
        <v>537</v>
      </c>
      <c r="D157" s="19">
        <v>89</v>
      </c>
      <c r="E157" s="4">
        <v>204</v>
      </c>
      <c r="F157" s="16">
        <v>45294</v>
      </c>
      <c r="G157" s="4" t="s">
        <v>523</v>
      </c>
    </row>
    <row r="158" spans="1:7" x14ac:dyDescent="0.25">
      <c r="A158" s="3">
        <v>9786257124447</v>
      </c>
      <c r="B158" s="4" t="s">
        <v>681</v>
      </c>
      <c r="C158" s="4" t="s">
        <v>308</v>
      </c>
      <c r="D158" s="19">
        <v>125</v>
      </c>
      <c r="E158" s="4">
        <v>168</v>
      </c>
      <c r="F158" s="16">
        <v>45294</v>
      </c>
      <c r="G158" s="4" t="s">
        <v>523</v>
      </c>
    </row>
    <row r="159" spans="1:7" x14ac:dyDescent="0.25">
      <c r="A159" s="3">
        <v>9786257371964</v>
      </c>
      <c r="B159" s="4" t="s">
        <v>682</v>
      </c>
      <c r="C159" s="4" t="s">
        <v>308</v>
      </c>
      <c r="D159" s="19">
        <v>125</v>
      </c>
      <c r="E159" s="4">
        <v>144</v>
      </c>
      <c r="F159" s="16">
        <v>45294</v>
      </c>
      <c r="G159" s="4" t="s">
        <v>523</v>
      </c>
    </row>
    <row r="160" spans="1:7" x14ac:dyDescent="0.25">
      <c r="A160" s="3">
        <v>9786256397149</v>
      </c>
      <c r="B160" s="4" t="s">
        <v>507</v>
      </c>
      <c r="C160" s="4" t="s">
        <v>308</v>
      </c>
      <c r="D160" s="19">
        <v>125</v>
      </c>
      <c r="E160" s="4">
        <v>152</v>
      </c>
      <c r="F160" s="16">
        <v>45294</v>
      </c>
      <c r="G160" s="4" t="s">
        <v>502</v>
      </c>
    </row>
    <row r="161" spans="1:7" x14ac:dyDescent="0.25">
      <c r="A161" s="3">
        <v>9786256397903</v>
      </c>
      <c r="B161" s="4" t="s">
        <v>680</v>
      </c>
      <c r="C161" s="4" t="s">
        <v>308</v>
      </c>
      <c r="D161" s="19">
        <v>125</v>
      </c>
      <c r="E161" s="4">
        <v>136</v>
      </c>
      <c r="F161" s="16">
        <v>45294</v>
      </c>
      <c r="G161" s="4" t="s">
        <v>523</v>
      </c>
    </row>
    <row r="162" spans="1:7" x14ac:dyDescent="0.25">
      <c r="A162" s="3">
        <v>9786257371353</v>
      </c>
      <c r="B162" s="4" t="s">
        <v>310</v>
      </c>
      <c r="C162" s="4" t="s">
        <v>308</v>
      </c>
      <c r="D162" s="19">
        <v>125</v>
      </c>
      <c r="E162" s="4">
        <v>176</v>
      </c>
      <c r="F162" s="16">
        <v>45294</v>
      </c>
      <c r="G162" s="4" t="s">
        <v>33</v>
      </c>
    </row>
    <row r="163" spans="1:7" x14ac:dyDescent="0.25">
      <c r="A163" s="3">
        <v>9786256397859</v>
      </c>
      <c r="B163" s="4" t="s">
        <v>843</v>
      </c>
      <c r="C163" s="4" t="s">
        <v>316</v>
      </c>
      <c r="D163" s="19">
        <v>160</v>
      </c>
      <c r="E163" s="4">
        <v>200</v>
      </c>
      <c r="F163" s="16">
        <v>45294</v>
      </c>
      <c r="G163" s="4" t="s">
        <v>839</v>
      </c>
    </row>
    <row r="164" spans="1:7" x14ac:dyDescent="0.25">
      <c r="A164" s="3">
        <v>9786059442787</v>
      </c>
      <c r="B164" s="4" t="s">
        <v>445</v>
      </c>
      <c r="C164" s="4"/>
      <c r="D164" s="19">
        <v>40</v>
      </c>
      <c r="E164" s="4">
        <v>16</v>
      </c>
      <c r="F164" s="16">
        <v>45294</v>
      </c>
      <c r="G164" s="4" t="s">
        <v>33</v>
      </c>
    </row>
    <row r="165" spans="1:7" x14ac:dyDescent="0.25">
      <c r="A165" s="3">
        <v>9786256397125</v>
      </c>
      <c r="B165" s="4" t="s">
        <v>25</v>
      </c>
      <c r="C165" s="4" t="s">
        <v>900</v>
      </c>
      <c r="D165" s="19">
        <v>240</v>
      </c>
      <c r="E165" s="4">
        <v>129</v>
      </c>
      <c r="F165" s="16">
        <v>45294</v>
      </c>
      <c r="G165" s="4" t="s">
        <v>16</v>
      </c>
    </row>
    <row r="166" spans="1:7" x14ac:dyDescent="0.25">
      <c r="A166" s="3">
        <v>9786057690227</v>
      </c>
      <c r="B166" s="4" t="s">
        <v>620</v>
      </c>
      <c r="C166" s="4" t="s">
        <v>121</v>
      </c>
      <c r="D166" s="19">
        <v>50</v>
      </c>
      <c r="E166" s="4">
        <v>0</v>
      </c>
      <c r="F166" s="16">
        <v>45294</v>
      </c>
      <c r="G166" s="4" t="s">
        <v>523</v>
      </c>
    </row>
    <row r="167" spans="1:7" x14ac:dyDescent="0.25">
      <c r="A167" s="3">
        <v>9786257371063</v>
      </c>
      <c r="B167" s="4" t="s">
        <v>823</v>
      </c>
      <c r="C167" s="4" t="s">
        <v>822</v>
      </c>
      <c r="D167" s="19">
        <v>49</v>
      </c>
      <c r="E167" s="4">
        <v>80</v>
      </c>
      <c r="F167" s="16">
        <v>45294</v>
      </c>
      <c r="G167" s="4" t="s">
        <v>811</v>
      </c>
    </row>
    <row r="168" spans="1:7" x14ac:dyDescent="0.25">
      <c r="A168" s="3">
        <v>9786057939043</v>
      </c>
      <c r="B168" s="4" t="s">
        <v>57</v>
      </c>
      <c r="C168" s="4" t="s">
        <v>58</v>
      </c>
      <c r="D168" s="19">
        <v>499</v>
      </c>
      <c r="E168" s="4">
        <v>208</v>
      </c>
      <c r="F168" s="16">
        <v>45294</v>
      </c>
      <c r="G168" s="4" t="s">
        <v>33</v>
      </c>
    </row>
    <row r="169" spans="1:7" x14ac:dyDescent="0.25">
      <c r="A169" s="3">
        <v>9786258089738</v>
      </c>
      <c r="B169" s="4" t="s">
        <v>603</v>
      </c>
      <c r="C169" s="4" t="s">
        <v>595</v>
      </c>
      <c r="D169" s="19">
        <v>140</v>
      </c>
      <c r="E169" s="4">
        <v>120</v>
      </c>
      <c r="F169" s="16">
        <v>45294</v>
      </c>
      <c r="G169" s="4" t="s">
        <v>523</v>
      </c>
    </row>
    <row r="170" spans="1:7" x14ac:dyDescent="0.25">
      <c r="A170" s="3">
        <v>9786057690111</v>
      </c>
      <c r="B170" s="4" t="s">
        <v>789</v>
      </c>
      <c r="C170" s="4"/>
      <c r="D170" s="19">
        <v>215</v>
      </c>
      <c r="E170" s="4">
        <v>0</v>
      </c>
      <c r="F170" s="16">
        <v>45294</v>
      </c>
      <c r="G170" s="4" t="s">
        <v>523</v>
      </c>
    </row>
    <row r="171" spans="1:7" x14ac:dyDescent="0.25">
      <c r="A171" s="3">
        <v>9786257124591</v>
      </c>
      <c r="B171" s="4" t="s">
        <v>328</v>
      </c>
      <c r="C171" s="4" t="s">
        <v>329</v>
      </c>
      <c r="D171" s="19">
        <v>120</v>
      </c>
      <c r="E171" s="4">
        <v>192</v>
      </c>
      <c r="F171" s="16">
        <v>45294</v>
      </c>
      <c r="G171" s="4" t="s">
        <v>33</v>
      </c>
    </row>
    <row r="172" spans="1:7" x14ac:dyDescent="0.25">
      <c r="A172" s="3">
        <v>9786057939579</v>
      </c>
      <c r="B172" s="4" t="s">
        <v>590</v>
      </c>
      <c r="C172" s="4" t="s">
        <v>591</v>
      </c>
      <c r="D172" s="19">
        <v>215</v>
      </c>
      <c r="E172" s="4">
        <v>288</v>
      </c>
      <c r="F172" s="16">
        <v>45294</v>
      </c>
      <c r="G172" s="4" t="s">
        <v>523</v>
      </c>
    </row>
    <row r="173" spans="1:7" x14ac:dyDescent="0.25">
      <c r="A173" s="3">
        <v>9786057939555</v>
      </c>
      <c r="B173" s="4" t="s">
        <v>592</v>
      </c>
      <c r="C173" s="4" t="s">
        <v>591</v>
      </c>
      <c r="D173" s="19">
        <v>130</v>
      </c>
      <c r="E173" s="4">
        <v>288</v>
      </c>
      <c r="F173" s="16">
        <v>45294</v>
      </c>
      <c r="G173" s="4" t="s">
        <v>523</v>
      </c>
    </row>
    <row r="174" spans="1:7" x14ac:dyDescent="0.25">
      <c r="A174" s="3">
        <v>9786059864978</v>
      </c>
      <c r="B174" s="4" t="s">
        <v>34</v>
      </c>
      <c r="C174" s="4" t="s">
        <v>35</v>
      </c>
      <c r="D174" s="19">
        <v>49</v>
      </c>
      <c r="E174" s="4">
        <v>64</v>
      </c>
      <c r="F174" s="16">
        <v>45294</v>
      </c>
      <c r="G174" s="4" t="s">
        <v>33</v>
      </c>
    </row>
    <row r="175" spans="1:7" x14ac:dyDescent="0.25">
      <c r="A175" s="3">
        <v>9786256397101</v>
      </c>
      <c r="B175" s="4" t="s">
        <v>768</v>
      </c>
      <c r="C175" s="4" t="s">
        <v>769</v>
      </c>
      <c r="D175" s="19">
        <v>190</v>
      </c>
      <c r="E175" s="4">
        <v>352</v>
      </c>
      <c r="F175" s="16">
        <v>45294</v>
      </c>
      <c r="G175" s="4" t="s">
        <v>523</v>
      </c>
    </row>
    <row r="176" spans="1:7" x14ac:dyDescent="0.25">
      <c r="A176" s="3">
        <v>9786052041864</v>
      </c>
      <c r="B176" s="4" t="s">
        <v>625</v>
      </c>
      <c r="C176" s="4" t="s">
        <v>624</v>
      </c>
      <c r="D176" s="19">
        <v>60</v>
      </c>
      <c r="E176" s="4">
        <v>200</v>
      </c>
      <c r="F176" s="16">
        <v>45294</v>
      </c>
      <c r="G176" s="4" t="s">
        <v>523</v>
      </c>
    </row>
    <row r="177" spans="1:7" x14ac:dyDescent="0.25">
      <c r="A177" s="3">
        <v>9786052041864</v>
      </c>
      <c r="B177" s="4" t="s">
        <v>625</v>
      </c>
      <c r="C177" s="4" t="s">
        <v>624</v>
      </c>
      <c r="D177" s="19">
        <v>70</v>
      </c>
      <c r="E177" s="4">
        <v>200</v>
      </c>
      <c r="F177" s="16">
        <v>45294</v>
      </c>
      <c r="G177" s="4" t="s">
        <v>523</v>
      </c>
    </row>
    <row r="178" spans="1:7" x14ac:dyDescent="0.25">
      <c r="A178" s="3">
        <v>9786257371728</v>
      </c>
      <c r="B178" s="4" t="s">
        <v>604</v>
      </c>
      <c r="C178" s="4" t="s">
        <v>595</v>
      </c>
      <c r="D178" s="19">
        <v>75</v>
      </c>
      <c r="E178" s="4">
        <v>224</v>
      </c>
      <c r="F178" s="16">
        <v>45294</v>
      </c>
      <c r="G178" s="4" t="s">
        <v>523</v>
      </c>
    </row>
    <row r="179" spans="1:7" x14ac:dyDescent="0.25">
      <c r="A179" s="3">
        <v>9786257124355</v>
      </c>
      <c r="B179" s="4" t="s">
        <v>555</v>
      </c>
      <c r="C179" s="4" t="s">
        <v>556</v>
      </c>
      <c r="D179" s="19">
        <v>69</v>
      </c>
      <c r="E179" s="4">
        <v>96</v>
      </c>
      <c r="F179" s="16">
        <v>45294</v>
      </c>
      <c r="G179" s="4" t="s">
        <v>523</v>
      </c>
    </row>
    <row r="180" spans="1:7" x14ac:dyDescent="0.25">
      <c r="A180" s="3">
        <v>9786057690197</v>
      </c>
      <c r="B180" s="4" t="s">
        <v>104</v>
      </c>
      <c r="C180" s="4" t="s">
        <v>93</v>
      </c>
      <c r="D180" s="19">
        <v>69</v>
      </c>
      <c r="E180" s="4">
        <v>0</v>
      </c>
      <c r="F180" s="16">
        <v>45294</v>
      </c>
      <c r="G180" s="4" t="s">
        <v>33</v>
      </c>
    </row>
    <row r="181" spans="1:7" x14ac:dyDescent="0.25">
      <c r="A181" s="3">
        <v>9786256397071</v>
      </c>
      <c r="B181" s="4" t="s">
        <v>723</v>
      </c>
      <c r="C181" s="4" t="s">
        <v>724</v>
      </c>
      <c r="D181" s="19">
        <v>110</v>
      </c>
      <c r="E181" s="4">
        <v>112</v>
      </c>
      <c r="F181" s="16">
        <v>45294</v>
      </c>
      <c r="G181" s="4" t="s">
        <v>523</v>
      </c>
    </row>
    <row r="182" spans="1:7" x14ac:dyDescent="0.25">
      <c r="A182" s="3">
        <v>9786256397118</v>
      </c>
      <c r="B182" s="4" t="s">
        <v>666</v>
      </c>
      <c r="C182" s="4" t="s">
        <v>667</v>
      </c>
      <c r="D182" s="19">
        <v>190</v>
      </c>
      <c r="E182" s="4">
        <v>320</v>
      </c>
      <c r="F182" s="16">
        <v>45294</v>
      </c>
      <c r="G182" s="4" t="s">
        <v>523</v>
      </c>
    </row>
    <row r="183" spans="1:7" x14ac:dyDescent="0.25">
      <c r="A183" s="3">
        <v>9786052041963</v>
      </c>
      <c r="B183" s="4" t="s">
        <v>137</v>
      </c>
      <c r="C183" s="4" t="s">
        <v>128</v>
      </c>
      <c r="D183" s="19">
        <v>15</v>
      </c>
      <c r="E183" s="4">
        <v>24</v>
      </c>
      <c r="F183" s="16">
        <v>45294</v>
      </c>
      <c r="G183" s="4" t="s">
        <v>33</v>
      </c>
    </row>
    <row r="184" spans="1:7" x14ac:dyDescent="0.25">
      <c r="A184" s="3">
        <v>9786052162132</v>
      </c>
      <c r="B184" s="4" t="s">
        <v>152</v>
      </c>
      <c r="C184" s="4" t="s">
        <v>128</v>
      </c>
      <c r="D184" s="19">
        <v>15</v>
      </c>
      <c r="E184" s="4">
        <v>24</v>
      </c>
      <c r="F184" s="16">
        <v>45294</v>
      </c>
      <c r="G184" s="4" t="s">
        <v>33</v>
      </c>
    </row>
    <row r="185" spans="1:7" x14ac:dyDescent="0.25">
      <c r="A185" s="3">
        <v>9786256397514</v>
      </c>
      <c r="B185" s="4" t="s">
        <v>790</v>
      </c>
      <c r="C185" s="4"/>
      <c r="D185" s="19">
        <v>110</v>
      </c>
      <c r="E185" s="4">
        <v>0</v>
      </c>
      <c r="F185" s="16">
        <v>45294</v>
      </c>
      <c r="G185" s="4" t="s">
        <v>523</v>
      </c>
    </row>
    <row r="186" spans="1:7" x14ac:dyDescent="0.25">
      <c r="A186" s="3">
        <v>9786258089479</v>
      </c>
      <c r="B186" s="4" t="s">
        <v>540</v>
      </c>
      <c r="C186" s="4" t="s">
        <v>541</v>
      </c>
      <c r="D186" s="19">
        <v>139</v>
      </c>
      <c r="E186" s="4">
        <v>184</v>
      </c>
      <c r="F186" s="16">
        <v>45294</v>
      </c>
      <c r="G186" s="4" t="s">
        <v>523</v>
      </c>
    </row>
    <row r="187" spans="1:7" x14ac:dyDescent="0.25">
      <c r="A187" s="3">
        <v>9786059442794</v>
      </c>
      <c r="B187" s="4" t="s">
        <v>443</v>
      </c>
      <c r="C187" s="4"/>
      <c r="D187" s="19">
        <v>40</v>
      </c>
      <c r="E187" s="4">
        <v>0</v>
      </c>
      <c r="F187" s="16">
        <v>45294</v>
      </c>
      <c r="G187" s="4" t="s">
        <v>33</v>
      </c>
    </row>
    <row r="188" spans="1:7" x14ac:dyDescent="0.25">
      <c r="A188" s="3">
        <v>9786256397521</v>
      </c>
      <c r="B188" s="4" t="s">
        <v>764</v>
      </c>
      <c r="C188" s="4" t="s">
        <v>765</v>
      </c>
      <c r="D188" s="19">
        <v>110</v>
      </c>
      <c r="E188" s="4">
        <v>0</v>
      </c>
      <c r="F188" s="16">
        <v>45294</v>
      </c>
      <c r="G188" s="4" t="s">
        <v>523</v>
      </c>
    </row>
    <row r="189" spans="1:7" x14ac:dyDescent="0.25">
      <c r="A189" s="3">
        <v>9786057939289</v>
      </c>
      <c r="B189" s="4" t="s">
        <v>619</v>
      </c>
      <c r="C189" s="4" t="s">
        <v>121</v>
      </c>
      <c r="D189" s="19">
        <v>70</v>
      </c>
      <c r="E189" s="4">
        <v>280</v>
      </c>
      <c r="F189" s="16">
        <v>45294</v>
      </c>
      <c r="G189" s="4" t="s">
        <v>523</v>
      </c>
    </row>
    <row r="190" spans="1:7" x14ac:dyDescent="0.25">
      <c r="A190" s="3">
        <v>9786059864824</v>
      </c>
      <c r="B190" s="4" t="s">
        <v>656</v>
      </c>
      <c r="C190" s="4" t="s">
        <v>654</v>
      </c>
      <c r="D190" s="19">
        <v>190</v>
      </c>
      <c r="E190" s="4">
        <v>352</v>
      </c>
      <c r="F190" s="16">
        <v>45294</v>
      </c>
      <c r="G190" s="4" t="s">
        <v>523</v>
      </c>
    </row>
    <row r="191" spans="1:7" x14ac:dyDescent="0.25">
      <c r="A191" s="3">
        <v>9786257371889</v>
      </c>
      <c r="B191" s="4" t="s">
        <v>802</v>
      </c>
      <c r="C191" s="4" t="s">
        <v>803</v>
      </c>
      <c r="D191" s="19">
        <v>190</v>
      </c>
      <c r="E191" s="4">
        <v>288</v>
      </c>
      <c r="F191" s="16">
        <v>45294</v>
      </c>
      <c r="G191" s="4" t="s">
        <v>804</v>
      </c>
    </row>
    <row r="192" spans="1:7" x14ac:dyDescent="0.25">
      <c r="A192" s="3">
        <v>9786258089608</v>
      </c>
      <c r="B192" s="4" t="s">
        <v>756</v>
      </c>
      <c r="C192" s="4" t="s">
        <v>755</v>
      </c>
      <c r="D192" s="19">
        <v>250</v>
      </c>
      <c r="E192" s="4">
        <v>608</v>
      </c>
      <c r="F192" s="16">
        <v>45294</v>
      </c>
      <c r="G192" s="4" t="s">
        <v>523</v>
      </c>
    </row>
    <row r="193" spans="1:7" x14ac:dyDescent="0.25">
      <c r="A193" s="3">
        <v>9786256397477</v>
      </c>
      <c r="B193" s="4" t="s">
        <v>255</v>
      </c>
      <c r="C193" s="4" t="s">
        <v>256</v>
      </c>
      <c r="D193" s="19">
        <v>69</v>
      </c>
      <c r="E193" s="4">
        <v>24</v>
      </c>
      <c r="F193" s="16">
        <v>45294</v>
      </c>
      <c r="G193" s="4" t="s">
        <v>33</v>
      </c>
    </row>
    <row r="194" spans="1:7" x14ac:dyDescent="0.25">
      <c r="A194" s="3">
        <v>9786059864503</v>
      </c>
      <c r="B194" s="4" t="s">
        <v>808</v>
      </c>
      <c r="C194" s="4" t="s">
        <v>214</v>
      </c>
      <c r="D194" s="19">
        <v>190</v>
      </c>
      <c r="E194" s="4">
        <v>96</v>
      </c>
      <c r="F194" s="16">
        <v>45294</v>
      </c>
      <c r="G194" s="4" t="s">
        <v>807</v>
      </c>
    </row>
    <row r="195" spans="1:7" x14ac:dyDescent="0.25">
      <c r="A195" s="3">
        <v>9786059864510</v>
      </c>
      <c r="B195" s="4" t="s">
        <v>806</v>
      </c>
      <c r="C195" s="4" t="s">
        <v>214</v>
      </c>
      <c r="D195" s="19">
        <v>190</v>
      </c>
      <c r="E195" s="4">
        <v>96</v>
      </c>
      <c r="F195" s="16">
        <v>45294</v>
      </c>
      <c r="G195" s="4" t="s">
        <v>807</v>
      </c>
    </row>
    <row r="196" spans="1:7" x14ac:dyDescent="0.25">
      <c r="A196" s="3">
        <v>9786258089899</v>
      </c>
      <c r="B196" s="4" t="s">
        <v>124</v>
      </c>
      <c r="C196" s="4" t="s">
        <v>121</v>
      </c>
      <c r="D196" s="19">
        <v>130</v>
      </c>
      <c r="E196" s="4">
        <v>104</v>
      </c>
      <c r="F196" s="16">
        <v>45294</v>
      </c>
      <c r="G196" s="4" t="s">
        <v>33</v>
      </c>
    </row>
    <row r="197" spans="1:7" x14ac:dyDescent="0.25">
      <c r="A197" s="3">
        <v>9786257124331</v>
      </c>
      <c r="B197" s="4" t="s">
        <v>189</v>
      </c>
      <c r="C197" s="4" t="s">
        <v>188</v>
      </c>
      <c r="D197" s="19">
        <v>239</v>
      </c>
      <c r="E197" s="4">
        <v>128</v>
      </c>
      <c r="F197" s="16">
        <v>45294</v>
      </c>
      <c r="G197" s="4" t="s">
        <v>33</v>
      </c>
    </row>
    <row r="198" spans="1:7" x14ac:dyDescent="0.25">
      <c r="A198" s="3">
        <v>9786257124324</v>
      </c>
      <c r="B198" s="4" t="s">
        <v>187</v>
      </c>
      <c r="C198" s="4" t="s">
        <v>188</v>
      </c>
      <c r="D198" s="19">
        <v>239</v>
      </c>
      <c r="E198" s="4">
        <v>128</v>
      </c>
      <c r="F198" s="16">
        <v>45294</v>
      </c>
      <c r="G198" s="4" t="s">
        <v>33</v>
      </c>
    </row>
    <row r="199" spans="1:7" x14ac:dyDescent="0.25">
      <c r="A199" s="3">
        <v>9786257124584</v>
      </c>
      <c r="B199" s="4" t="s">
        <v>849</v>
      </c>
      <c r="C199" s="4" t="s">
        <v>616</v>
      </c>
      <c r="D199" s="19">
        <v>60</v>
      </c>
      <c r="E199" s="4">
        <v>128</v>
      </c>
      <c r="F199" s="16">
        <v>45294</v>
      </c>
      <c r="G199" s="4"/>
    </row>
    <row r="200" spans="1:7" x14ac:dyDescent="0.25">
      <c r="A200" s="3">
        <v>9786052041260</v>
      </c>
      <c r="B200" s="4" t="s">
        <v>453</v>
      </c>
      <c r="C200" s="4"/>
      <c r="D200" s="19">
        <v>105</v>
      </c>
      <c r="E200" s="4">
        <v>0</v>
      </c>
      <c r="F200" s="16">
        <v>45294</v>
      </c>
      <c r="G200" s="4" t="s">
        <v>33</v>
      </c>
    </row>
    <row r="201" spans="1:7" x14ac:dyDescent="0.25">
      <c r="A201" s="3">
        <v>9786052041239</v>
      </c>
      <c r="B201" s="4" t="s">
        <v>448</v>
      </c>
      <c r="C201" s="4"/>
      <c r="D201" s="19">
        <v>105</v>
      </c>
      <c r="E201" s="4">
        <v>0</v>
      </c>
      <c r="F201" s="16">
        <v>45294</v>
      </c>
      <c r="G201" s="4" t="s">
        <v>33</v>
      </c>
    </row>
    <row r="202" spans="1:7" x14ac:dyDescent="0.25">
      <c r="A202" s="3">
        <v>9786052041253</v>
      </c>
      <c r="B202" s="4" t="s">
        <v>449</v>
      </c>
      <c r="C202" s="4"/>
      <c r="D202" s="19">
        <v>105</v>
      </c>
      <c r="E202" s="4">
        <v>0</v>
      </c>
      <c r="F202" s="16">
        <v>45294</v>
      </c>
      <c r="G202" s="4" t="s">
        <v>33</v>
      </c>
    </row>
    <row r="203" spans="1:7" x14ac:dyDescent="0.25">
      <c r="A203" s="3">
        <v>9786052041246</v>
      </c>
      <c r="B203" s="4" t="s">
        <v>450</v>
      </c>
      <c r="C203" s="4"/>
      <c r="D203" s="19">
        <v>105</v>
      </c>
      <c r="E203" s="4">
        <v>0</v>
      </c>
      <c r="F203" s="16">
        <v>45294</v>
      </c>
      <c r="G203" s="4" t="s">
        <v>33</v>
      </c>
    </row>
    <row r="204" spans="1:7" x14ac:dyDescent="0.25">
      <c r="A204" s="3">
        <v>9786052041222</v>
      </c>
      <c r="B204" s="4" t="s">
        <v>481</v>
      </c>
      <c r="C204" s="4"/>
      <c r="D204" s="19">
        <v>105</v>
      </c>
      <c r="E204" s="4">
        <v>0</v>
      </c>
      <c r="F204" s="16">
        <v>45294</v>
      </c>
      <c r="G204" s="4" t="s">
        <v>33</v>
      </c>
    </row>
    <row r="205" spans="1:7" x14ac:dyDescent="0.25">
      <c r="A205" s="3">
        <v>9786256397798</v>
      </c>
      <c r="B205" s="4" t="s">
        <v>108</v>
      </c>
      <c r="C205" s="4" t="s">
        <v>93</v>
      </c>
      <c r="D205" s="19">
        <v>155</v>
      </c>
      <c r="E205" s="4">
        <v>96</v>
      </c>
      <c r="F205" s="16">
        <v>45294</v>
      </c>
      <c r="G205" s="4" t="s">
        <v>33</v>
      </c>
    </row>
    <row r="206" spans="1:7" x14ac:dyDescent="0.25">
      <c r="A206" s="3">
        <v>9786257371872</v>
      </c>
      <c r="B206" s="4" t="s">
        <v>552</v>
      </c>
      <c r="C206" s="4" t="s">
        <v>551</v>
      </c>
      <c r="D206" s="19">
        <v>69</v>
      </c>
      <c r="E206" s="4">
        <v>176</v>
      </c>
      <c r="F206" s="16">
        <v>45294</v>
      </c>
      <c r="G206" s="4" t="s">
        <v>523</v>
      </c>
    </row>
    <row r="207" spans="1:7" x14ac:dyDescent="0.25">
      <c r="A207" s="3">
        <v>9786057690807</v>
      </c>
      <c r="B207" s="4" t="s">
        <v>28</v>
      </c>
      <c r="C207" s="4" t="s">
        <v>29</v>
      </c>
      <c r="D207" s="19">
        <v>190</v>
      </c>
      <c r="E207" s="4">
        <v>424</v>
      </c>
      <c r="F207" s="16">
        <v>45294</v>
      </c>
      <c r="G207" s="4" t="s">
        <v>30</v>
      </c>
    </row>
    <row r="208" spans="1:7" x14ac:dyDescent="0.25">
      <c r="A208" s="3">
        <v>9786256397538</v>
      </c>
      <c r="B208" s="4" t="s">
        <v>842</v>
      </c>
      <c r="C208" s="4" t="s">
        <v>794</v>
      </c>
      <c r="D208" s="19">
        <v>190</v>
      </c>
      <c r="E208" s="4">
        <v>312</v>
      </c>
      <c r="F208" s="16">
        <v>45294</v>
      </c>
      <c r="G208" s="4" t="s">
        <v>839</v>
      </c>
    </row>
    <row r="209" spans="1:7" x14ac:dyDescent="0.25">
      <c r="A209" s="3">
        <v>9786057939760</v>
      </c>
      <c r="B209" s="4" t="s">
        <v>302</v>
      </c>
      <c r="C209" s="4" t="s">
        <v>288</v>
      </c>
      <c r="D209" s="19">
        <v>49</v>
      </c>
      <c r="E209" s="4">
        <v>36</v>
      </c>
      <c r="F209" s="16">
        <v>45294</v>
      </c>
      <c r="G209" s="4" t="s">
        <v>33</v>
      </c>
    </row>
    <row r="210" spans="1:7" x14ac:dyDescent="0.25">
      <c r="A210" s="3">
        <v>9786057939159</v>
      </c>
      <c r="B210" s="4" t="s">
        <v>543</v>
      </c>
      <c r="C210" s="4" t="s">
        <v>544</v>
      </c>
      <c r="D210" s="19">
        <v>60</v>
      </c>
      <c r="E210" s="4">
        <v>104</v>
      </c>
      <c r="F210" s="16">
        <v>45294</v>
      </c>
      <c r="G210" s="4" t="s">
        <v>523</v>
      </c>
    </row>
    <row r="211" spans="1:7" x14ac:dyDescent="0.25">
      <c r="A211" s="3">
        <v>9786257124577</v>
      </c>
      <c r="B211" s="4" t="s">
        <v>550</v>
      </c>
      <c r="C211" s="4" t="s">
        <v>551</v>
      </c>
      <c r="D211" s="19">
        <v>69</v>
      </c>
      <c r="E211" s="4">
        <v>0</v>
      </c>
      <c r="F211" s="16">
        <v>45294</v>
      </c>
      <c r="G211" s="4" t="s">
        <v>523</v>
      </c>
    </row>
    <row r="212" spans="1:7" x14ac:dyDescent="0.25">
      <c r="A212" s="3">
        <v>9786257124805</v>
      </c>
      <c r="B212" s="4" t="s">
        <v>183</v>
      </c>
      <c r="C212" s="4" t="s">
        <v>180</v>
      </c>
      <c r="D212" s="19">
        <v>95</v>
      </c>
      <c r="E212" s="4">
        <v>0</v>
      </c>
      <c r="F212" s="16">
        <v>45294</v>
      </c>
      <c r="G212" s="4" t="s">
        <v>33</v>
      </c>
    </row>
    <row r="213" spans="1:7" x14ac:dyDescent="0.25">
      <c r="A213" s="3">
        <v>9786256397507</v>
      </c>
      <c r="B213" s="4" t="s">
        <v>192</v>
      </c>
      <c r="C213" s="4" t="s">
        <v>193</v>
      </c>
      <c r="D213" s="19">
        <v>99</v>
      </c>
      <c r="E213" s="4">
        <v>168</v>
      </c>
      <c r="F213" s="16">
        <v>45294</v>
      </c>
      <c r="G213" s="4" t="s">
        <v>33</v>
      </c>
    </row>
    <row r="214" spans="1:7" x14ac:dyDescent="0.25">
      <c r="A214" s="3">
        <v>9786257371551</v>
      </c>
      <c r="B214" s="4" t="s">
        <v>653</v>
      </c>
      <c r="C214" s="4" t="s">
        <v>652</v>
      </c>
      <c r="D214" s="19">
        <v>220</v>
      </c>
      <c r="E214" s="4">
        <v>408</v>
      </c>
      <c r="F214" s="16">
        <v>45294</v>
      </c>
      <c r="G214" s="4" t="s">
        <v>523</v>
      </c>
    </row>
    <row r="215" spans="1:7" x14ac:dyDescent="0.25">
      <c r="A215" s="3">
        <v>9786059864671</v>
      </c>
      <c r="B215" s="4" t="s">
        <v>22</v>
      </c>
      <c r="C215" s="4" t="s">
        <v>23</v>
      </c>
      <c r="D215" s="19">
        <v>140</v>
      </c>
      <c r="E215" s="4">
        <v>272</v>
      </c>
      <c r="F215" s="16">
        <v>45294</v>
      </c>
      <c r="G215" s="4" t="s">
        <v>24</v>
      </c>
    </row>
    <row r="216" spans="1:7" x14ac:dyDescent="0.25">
      <c r="A216" s="3">
        <v>9786052041567</v>
      </c>
      <c r="B216" s="4" t="s">
        <v>21</v>
      </c>
      <c r="C216" s="4" t="s">
        <v>899</v>
      </c>
      <c r="D216" s="19">
        <v>140</v>
      </c>
      <c r="E216" s="4">
        <v>152</v>
      </c>
      <c r="F216" s="16">
        <v>45294</v>
      </c>
      <c r="G216" s="4" t="s">
        <v>16</v>
      </c>
    </row>
    <row r="217" spans="1:7" x14ac:dyDescent="0.25">
      <c r="A217" s="3">
        <v>9786258089127</v>
      </c>
      <c r="B217" s="4" t="s">
        <v>80</v>
      </c>
      <c r="C217" s="4" t="s">
        <v>78</v>
      </c>
      <c r="D217" s="19">
        <v>130</v>
      </c>
      <c r="E217" s="4">
        <v>52</v>
      </c>
      <c r="F217" s="16">
        <v>45294</v>
      </c>
      <c r="G217" s="4" t="s">
        <v>33</v>
      </c>
    </row>
    <row r="218" spans="1:7" x14ac:dyDescent="0.25">
      <c r="A218" s="3">
        <v>9786258089318</v>
      </c>
      <c r="B218" s="4" t="s">
        <v>665</v>
      </c>
      <c r="C218" s="4" t="s">
        <v>664</v>
      </c>
      <c r="D218" s="19">
        <v>170</v>
      </c>
      <c r="E218" s="4">
        <v>272</v>
      </c>
      <c r="F218" s="16">
        <v>45294</v>
      </c>
      <c r="G218" s="4" t="s">
        <v>523</v>
      </c>
    </row>
    <row r="219" spans="1:7" x14ac:dyDescent="0.25">
      <c r="A219" s="3">
        <v>9786257371544</v>
      </c>
      <c r="B219" s="4" t="s">
        <v>634</v>
      </c>
      <c r="C219" s="4" t="s">
        <v>629</v>
      </c>
      <c r="D219" s="19">
        <v>95</v>
      </c>
      <c r="E219" s="4">
        <v>88</v>
      </c>
      <c r="F219" s="16">
        <v>45294</v>
      </c>
      <c r="G219" s="4" t="s">
        <v>523</v>
      </c>
    </row>
    <row r="220" spans="1:7" x14ac:dyDescent="0.25">
      <c r="A220" s="3">
        <v>9786257371308</v>
      </c>
      <c r="B220" s="4" t="s">
        <v>491</v>
      </c>
      <c r="C220" s="4"/>
      <c r="D220" s="19">
        <v>110</v>
      </c>
      <c r="E220" s="4">
        <v>0</v>
      </c>
      <c r="F220" s="16">
        <v>45294</v>
      </c>
      <c r="G220" s="4" t="s">
        <v>33</v>
      </c>
    </row>
    <row r="221" spans="1:7" x14ac:dyDescent="0.25">
      <c r="A221" s="3">
        <v>9786257371315</v>
      </c>
      <c r="B221" s="4" t="s">
        <v>476</v>
      </c>
      <c r="C221" s="4"/>
      <c r="D221" s="19">
        <v>110</v>
      </c>
      <c r="E221" s="4">
        <v>0</v>
      </c>
      <c r="F221" s="16">
        <v>45294</v>
      </c>
      <c r="G221" s="4" t="s">
        <v>33</v>
      </c>
    </row>
    <row r="222" spans="1:7" x14ac:dyDescent="0.25">
      <c r="A222" s="3">
        <v>9786257371322</v>
      </c>
      <c r="B222" s="4" t="s">
        <v>483</v>
      </c>
      <c r="C222" s="4"/>
      <c r="D222" s="19">
        <v>110</v>
      </c>
      <c r="E222" s="4">
        <v>0</v>
      </c>
      <c r="F222" s="16">
        <v>45294</v>
      </c>
      <c r="G222" s="4" t="s">
        <v>33</v>
      </c>
    </row>
    <row r="223" spans="1:7" x14ac:dyDescent="0.25">
      <c r="A223" s="3">
        <v>9786257371339</v>
      </c>
      <c r="B223" s="4" t="s">
        <v>489</v>
      </c>
      <c r="C223" s="4"/>
      <c r="D223" s="19">
        <v>110</v>
      </c>
      <c r="E223" s="4">
        <v>0</v>
      </c>
      <c r="F223" s="16">
        <v>45294</v>
      </c>
      <c r="G223" s="4" t="s">
        <v>33</v>
      </c>
    </row>
    <row r="224" spans="1:7" x14ac:dyDescent="0.25">
      <c r="A224" s="3">
        <v>9786057939739</v>
      </c>
      <c r="B224" s="4" t="s">
        <v>759</v>
      </c>
      <c r="C224" s="4" t="s">
        <v>757</v>
      </c>
      <c r="D224" s="19">
        <v>90</v>
      </c>
      <c r="E224" s="4">
        <v>176</v>
      </c>
      <c r="F224" s="16">
        <v>45294</v>
      </c>
      <c r="G224" s="4" t="s">
        <v>523</v>
      </c>
    </row>
    <row r="225" spans="1:7" x14ac:dyDescent="0.25">
      <c r="A225" s="3">
        <v>9786057939005</v>
      </c>
      <c r="B225" s="4" t="s">
        <v>679</v>
      </c>
      <c r="C225" s="4" t="s">
        <v>677</v>
      </c>
      <c r="D225" s="19">
        <v>90</v>
      </c>
      <c r="E225" s="4">
        <v>528</v>
      </c>
      <c r="F225" s="16">
        <v>45294</v>
      </c>
      <c r="G225" s="4" t="s">
        <v>523</v>
      </c>
    </row>
    <row r="226" spans="1:7" x14ac:dyDescent="0.25">
      <c r="A226" s="3">
        <v>9786059442800</v>
      </c>
      <c r="B226" s="4" t="s">
        <v>439</v>
      </c>
      <c r="C226" s="4"/>
      <c r="D226" s="19">
        <v>40</v>
      </c>
      <c r="E226" s="4">
        <v>0</v>
      </c>
      <c r="F226" s="16">
        <v>45294</v>
      </c>
      <c r="G226" s="4" t="s">
        <v>33</v>
      </c>
    </row>
    <row r="227" spans="1:7" x14ac:dyDescent="0.25">
      <c r="A227" s="3">
        <v>9786057690425</v>
      </c>
      <c r="B227" s="4" t="s">
        <v>683</v>
      </c>
      <c r="C227" s="4" t="s">
        <v>684</v>
      </c>
      <c r="D227" s="19">
        <v>90</v>
      </c>
      <c r="E227" s="4">
        <v>424</v>
      </c>
      <c r="F227" s="16">
        <v>45294</v>
      </c>
      <c r="G227" s="4" t="s">
        <v>523</v>
      </c>
    </row>
    <row r="228" spans="1:7" x14ac:dyDescent="0.25">
      <c r="A228" s="3">
        <v>9786258089356</v>
      </c>
      <c r="B228" s="4" t="s">
        <v>48</v>
      </c>
      <c r="C228" s="4" t="s">
        <v>49</v>
      </c>
      <c r="D228" s="19">
        <v>89</v>
      </c>
      <c r="E228" s="4">
        <v>48</v>
      </c>
      <c r="F228" s="16">
        <v>45294</v>
      </c>
      <c r="G228" s="4" t="s">
        <v>33</v>
      </c>
    </row>
    <row r="229" spans="1:7" x14ac:dyDescent="0.25">
      <c r="A229" s="3">
        <v>9786257124171</v>
      </c>
      <c r="B229" s="4" t="s">
        <v>79</v>
      </c>
      <c r="C229" s="4" t="s">
        <v>78</v>
      </c>
      <c r="D229" s="19">
        <v>130</v>
      </c>
      <c r="E229" s="4">
        <v>36</v>
      </c>
      <c r="F229" s="16">
        <v>45294</v>
      </c>
      <c r="G229" s="4" t="s">
        <v>33</v>
      </c>
    </row>
    <row r="230" spans="1:7" x14ac:dyDescent="0.25">
      <c r="A230" s="3">
        <v>9786257371155</v>
      </c>
      <c r="B230" s="4" t="s">
        <v>77</v>
      </c>
      <c r="C230" s="4" t="s">
        <v>78</v>
      </c>
      <c r="D230" s="19">
        <v>215</v>
      </c>
      <c r="E230" s="4">
        <v>32</v>
      </c>
      <c r="F230" s="16">
        <v>45294</v>
      </c>
      <c r="G230" s="4" t="s">
        <v>33</v>
      </c>
    </row>
    <row r="231" spans="1:7" x14ac:dyDescent="0.25">
      <c r="A231" s="3">
        <v>9786257124515</v>
      </c>
      <c r="B231" s="4" t="s">
        <v>705</v>
      </c>
      <c r="C231" s="4" t="s">
        <v>704</v>
      </c>
      <c r="D231" s="19">
        <v>110</v>
      </c>
      <c r="E231" s="4">
        <v>128</v>
      </c>
      <c r="F231" s="16">
        <v>45294</v>
      </c>
      <c r="G231" s="4" t="s">
        <v>523</v>
      </c>
    </row>
    <row r="232" spans="1:7" x14ac:dyDescent="0.25">
      <c r="A232" s="3">
        <v>9786257124850</v>
      </c>
      <c r="B232" s="4" t="s">
        <v>605</v>
      </c>
      <c r="C232" s="4" t="s">
        <v>595</v>
      </c>
      <c r="D232" s="19">
        <v>110</v>
      </c>
      <c r="E232" s="4">
        <v>416</v>
      </c>
      <c r="F232" s="16">
        <v>45294</v>
      </c>
      <c r="G232" s="4" t="s">
        <v>523</v>
      </c>
    </row>
    <row r="233" spans="1:7" x14ac:dyDescent="0.25">
      <c r="A233" s="3">
        <v>9786257371919</v>
      </c>
      <c r="B233" s="4" t="s">
        <v>166</v>
      </c>
      <c r="C233" s="4" t="s">
        <v>128</v>
      </c>
      <c r="D233" s="19">
        <v>69</v>
      </c>
      <c r="E233" s="4">
        <v>24</v>
      </c>
      <c r="F233" s="16">
        <v>45294</v>
      </c>
      <c r="G233" s="4" t="s">
        <v>33</v>
      </c>
    </row>
    <row r="234" spans="1:7" x14ac:dyDescent="0.25">
      <c r="A234" s="3">
        <v>9786256397064</v>
      </c>
      <c r="B234" s="4" t="s">
        <v>73</v>
      </c>
      <c r="C234" s="4" t="s">
        <v>61</v>
      </c>
      <c r="D234" s="19">
        <v>179</v>
      </c>
      <c r="E234" s="4">
        <v>184</v>
      </c>
      <c r="F234" s="16">
        <v>45294</v>
      </c>
      <c r="G234" s="4" t="s">
        <v>33</v>
      </c>
    </row>
    <row r="235" spans="1:7" x14ac:dyDescent="0.25">
      <c r="A235" s="3">
        <v>9786052041116</v>
      </c>
      <c r="B235" s="4" t="s">
        <v>777</v>
      </c>
      <c r="C235" s="4" t="s">
        <v>775</v>
      </c>
      <c r="D235" s="19">
        <v>70</v>
      </c>
      <c r="E235" s="4">
        <v>136</v>
      </c>
      <c r="F235" s="16">
        <v>45294</v>
      </c>
      <c r="G235" s="4" t="s">
        <v>523</v>
      </c>
    </row>
    <row r="236" spans="1:7" x14ac:dyDescent="0.25">
      <c r="A236" s="3">
        <v>9786052162989</v>
      </c>
      <c r="B236" s="4" t="s">
        <v>737</v>
      </c>
      <c r="C236" s="4" t="s">
        <v>735</v>
      </c>
      <c r="D236" s="19">
        <v>50</v>
      </c>
      <c r="E236" s="4">
        <v>120</v>
      </c>
      <c r="F236" s="16">
        <v>45294</v>
      </c>
      <c r="G236" s="4" t="s">
        <v>523</v>
      </c>
    </row>
    <row r="237" spans="1:7" x14ac:dyDescent="0.25">
      <c r="A237" s="3">
        <v>9786257124348</v>
      </c>
      <c r="B237" s="4" t="s">
        <v>848</v>
      </c>
      <c r="C237" s="4" t="s">
        <v>594</v>
      </c>
      <c r="D237" s="19">
        <v>95</v>
      </c>
      <c r="E237" s="4">
        <v>248</v>
      </c>
      <c r="F237" s="16">
        <v>45294</v>
      </c>
      <c r="G237" s="4"/>
    </row>
    <row r="238" spans="1:7" x14ac:dyDescent="0.25">
      <c r="A238" s="3">
        <v>9786258089059</v>
      </c>
      <c r="B238" s="4" t="s">
        <v>304</v>
      </c>
      <c r="C238" s="4" t="s">
        <v>288</v>
      </c>
      <c r="D238" s="19">
        <v>95</v>
      </c>
      <c r="E238" s="4">
        <v>48</v>
      </c>
      <c r="F238" s="16">
        <v>45294</v>
      </c>
      <c r="G238" s="4" t="s">
        <v>33</v>
      </c>
    </row>
    <row r="239" spans="1:7" x14ac:dyDescent="0.25">
      <c r="A239" s="3">
        <v>9786059442459</v>
      </c>
      <c r="B239" s="4" t="s">
        <v>782</v>
      </c>
      <c r="C239" s="4" t="s">
        <v>775</v>
      </c>
      <c r="D239" s="19">
        <v>70</v>
      </c>
      <c r="E239" s="4">
        <v>120</v>
      </c>
      <c r="F239" s="16">
        <v>45294</v>
      </c>
      <c r="G239" s="4" t="s">
        <v>523</v>
      </c>
    </row>
    <row r="240" spans="1:7" x14ac:dyDescent="0.25">
      <c r="A240" s="3">
        <v>9786057690548</v>
      </c>
      <c r="B240" s="4" t="s">
        <v>524</v>
      </c>
      <c r="C240" s="4" t="s">
        <v>525</v>
      </c>
      <c r="D240" s="19">
        <v>139</v>
      </c>
      <c r="E240" s="4">
        <v>0</v>
      </c>
      <c r="F240" s="16">
        <v>45294</v>
      </c>
      <c r="G240" s="4" t="s">
        <v>523</v>
      </c>
    </row>
    <row r="241" spans="1:7" x14ac:dyDescent="0.25">
      <c r="A241" s="3">
        <v>9786057939883</v>
      </c>
      <c r="B241" s="4" t="s">
        <v>645</v>
      </c>
      <c r="C241" s="4" t="s">
        <v>643</v>
      </c>
      <c r="D241" s="19">
        <v>220</v>
      </c>
      <c r="E241" s="4">
        <v>368</v>
      </c>
      <c r="F241" s="16">
        <v>45294</v>
      </c>
      <c r="G241" s="4" t="s">
        <v>523</v>
      </c>
    </row>
    <row r="242" spans="1:7" x14ac:dyDescent="0.25">
      <c r="A242" s="3">
        <v>9786257371650</v>
      </c>
      <c r="B242" s="4" t="s">
        <v>265</v>
      </c>
      <c r="C242" s="4" t="s">
        <v>262</v>
      </c>
      <c r="D242" s="19">
        <v>69</v>
      </c>
      <c r="E242" s="4">
        <v>24</v>
      </c>
      <c r="F242" s="16">
        <v>45294</v>
      </c>
      <c r="G242" s="4" t="s">
        <v>33</v>
      </c>
    </row>
    <row r="243" spans="1:7" x14ac:dyDescent="0.25">
      <c r="A243" s="3">
        <v>9786057939562</v>
      </c>
      <c r="B243" s="4" t="s">
        <v>309</v>
      </c>
      <c r="C243" s="4" t="s">
        <v>308</v>
      </c>
      <c r="D243" s="19">
        <v>125</v>
      </c>
      <c r="E243" s="4">
        <v>192</v>
      </c>
      <c r="F243" s="16">
        <v>45294</v>
      </c>
      <c r="G243" s="4" t="s">
        <v>33</v>
      </c>
    </row>
    <row r="244" spans="1:7" x14ac:dyDescent="0.25">
      <c r="A244" s="3">
        <v>9786057939166</v>
      </c>
      <c r="B244" s="4" t="s">
        <v>703</v>
      </c>
      <c r="C244" s="4" t="s">
        <v>704</v>
      </c>
      <c r="D244" s="19">
        <v>215</v>
      </c>
      <c r="E244" s="4">
        <v>464</v>
      </c>
      <c r="F244" s="16">
        <v>45294</v>
      </c>
      <c r="G244" s="4" t="s">
        <v>523</v>
      </c>
    </row>
    <row r="245" spans="1:7" x14ac:dyDescent="0.25">
      <c r="A245" s="3">
        <v>9786257124546</v>
      </c>
      <c r="B245" s="4" t="s">
        <v>846</v>
      </c>
      <c r="C245" s="4" t="s">
        <v>61</v>
      </c>
      <c r="D245" s="19">
        <v>86</v>
      </c>
      <c r="E245" s="4">
        <v>0</v>
      </c>
      <c r="F245" s="16">
        <v>45294</v>
      </c>
      <c r="G245" s="4"/>
    </row>
    <row r="246" spans="1:7" x14ac:dyDescent="0.25">
      <c r="A246" s="3">
        <v>9786059442664</v>
      </c>
      <c r="B246" s="4" t="s">
        <v>817</v>
      </c>
      <c r="C246" s="4" t="s">
        <v>818</v>
      </c>
      <c r="D246" s="19">
        <v>140</v>
      </c>
      <c r="E246" s="4">
        <v>328</v>
      </c>
      <c r="F246" s="16">
        <v>45294</v>
      </c>
      <c r="G246" s="4" t="s">
        <v>811</v>
      </c>
    </row>
    <row r="247" spans="1:7" x14ac:dyDescent="0.25">
      <c r="A247" s="3">
        <v>9786059442466</v>
      </c>
      <c r="B247" s="4" t="s">
        <v>783</v>
      </c>
      <c r="C247" s="4" t="s">
        <v>775</v>
      </c>
      <c r="D247" s="19">
        <v>70</v>
      </c>
      <c r="E247" s="4">
        <v>168</v>
      </c>
      <c r="F247" s="16">
        <v>45294</v>
      </c>
      <c r="G247" s="4" t="s">
        <v>523</v>
      </c>
    </row>
    <row r="248" spans="1:7" x14ac:dyDescent="0.25">
      <c r="A248" s="3">
        <v>9786059442329</v>
      </c>
      <c r="B248" s="4" t="s">
        <v>623</v>
      </c>
      <c r="C248" s="4" t="s">
        <v>624</v>
      </c>
      <c r="D248" s="19">
        <v>60</v>
      </c>
      <c r="E248" s="4">
        <v>320</v>
      </c>
      <c r="F248" s="16">
        <v>45294</v>
      </c>
      <c r="G248" s="4" t="s">
        <v>523</v>
      </c>
    </row>
    <row r="249" spans="1:7" x14ac:dyDescent="0.25">
      <c r="A249" s="3">
        <v>9786059442329</v>
      </c>
      <c r="B249" s="4" t="s">
        <v>623</v>
      </c>
      <c r="C249" s="4" t="s">
        <v>624</v>
      </c>
      <c r="D249" s="19">
        <v>70</v>
      </c>
      <c r="E249" s="4">
        <v>320</v>
      </c>
      <c r="F249" s="16">
        <v>45294</v>
      </c>
      <c r="G249" s="4" t="s">
        <v>523</v>
      </c>
    </row>
    <row r="250" spans="1:7" x14ac:dyDescent="0.25">
      <c r="A250" s="3">
        <v>9786052162101</v>
      </c>
      <c r="B250" s="4" t="s">
        <v>149</v>
      </c>
      <c r="C250" s="4" t="s">
        <v>128</v>
      </c>
      <c r="D250" s="19">
        <v>15</v>
      </c>
      <c r="E250" s="4">
        <v>24</v>
      </c>
      <c r="F250" s="16">
        <v>45294</v>
      </c>
      <c r="G250" s="4" t="s">
        <v>33</v>
      </c>
    </row>
    <row r="251" spans="1:7" x14ac:dyDescent="0.25">
      <c r="A251" s="3">
        <v>9786059442206</v>
      </c>
      <c r="B251" s="4" t="s">
        <v>760</v>
      </c>
      <c r="C251" s="4" t="s">
        <v>761</v>
      </c>
      <c r="D251" s="19">
        <v>70</v>
      </c>
      <c r="E251" s="4">
        <v>264</v>
      </c>
      <c r="F251" s="16">
        <v>45294</v>
      </c>
      <c r="G251" s="4" t="s">
        <v>523</v>
      </c>
    </row>
    <row r="252" spans="1:7" x14ac:dyDescent="0.25">
      <c r="A252" s="3">
        <v>9786257124423</v>
      </c>
      <c r="B252" s="4" t="s">
        <v>863</v>
      </c>
      <c r="C252" s="4"/>
      <c r="D252" s="19">
        <v>130</v>
      </c>
      <c r="E252" s="4">
        <v>0</v>
      </c>
      <c r="F252" s="16">
        <v>45294</v>
      </c>
      <c r="G252" s="4"/>
    </row>
    <row r="253" spans="1:7" x14ac:dyDescent="0.25">
      <c r="A253" s="3">
        <v>9786257371858</v>
      </c>
      <c r="B253" s="4" t="s">
        <v>324</v>
      </c>
      <c r="C253" s="4" t="s">
        <v>316</v>
      </c>
      <c r="D253" s="19">
        <v>89</v>
      </c>
      <c r="E253" s="4">
        <v>24</v>
      </c>
      <c r="F253" s="16">
        <v>45294</v>
      </c>
      <c r="G253" s="4" t="s">
        <v>33</v>
      </c>
    </row>
    <row r="254" spans="1:7" x14ac:dyDescent="0.25">
      <c r="A254" s="3">
        <v>9786052162002</v>
      </c>
      <c r="B254" s="4" t="s">
        <v>140</v>
      </c>
      <c r="C254" s="4" t="s">
        <v>128</v>
      </c>
      <c r="D254" s="19">
        <v>15</v>
      </c>
      <c r="E254" s="4">
        <v>24</v>
      </c>
      <c r="F254" s="16">
        <v>45294</v>
      </c>
      <c r="G254" s="4" t="s">
        <v>33</v>
      </c>
    </row>
    <row r="255" spans="1:7" x14ac:dyDescent="0.25">
      <c r="A255" s="3">
        <v>9786052041895</v>
      </c>
      <c r="B255" s="4" t="s">
        <v>272</v>
      </c>
      <c r="C255" s="4" t="s">
        <v>267</v>
      </c>
      <c r="D255" s="19">
        <v>32</v>
      </c>
      <c r="E255" s="4">
        <v>32</v>
      </c>
      <c r="F255" s="16">
        <v>45294</v>
      </c>
      <c r="G255" s="4" t="s">
        <v>33</v>
      </c>
    </row>
    <row r="256" spans="1:7" x14ac:dyDescent="0.25">
      <c r="A256" s="3">
        <v>9786057939692</v>
      </c>
      <c r="B256" s="4" t="s">
        <v>632</v>
      </c>
      <c r="C256" s="4" t="s">
        <v>629</v>
      </c>
      <c r="D256" s="19">
        <v>95</v>
      </c>
      <c r="E256" s="4">
        <v>128</v>
      </c>
      <c r="F256" s="16">
        <v>45294</v>
      </c>
      <c r="G256" s="4" t="s">
        <v>523</v>
      </c>
    </row>
    <row r="257" spans="1:7" x14ac:dyDescent="0.25">
      <c r="A257" s="3">
        <v>9786052041314</v>
      </c>
      <c r="B257" s="4" t="s">
        <v>675</v>
      </c>
      <c r="C257" s="4" t="s">
        <v>676</v>
      </c>
      <c r="D257" s="19">
        <v>90</v>
      </c>
      <c r="E257" s="4">
        <v>344</v>
      </c>
      <c r="F257" s="16">
        <v>45294</v>
      </c>
      <c r="G257" s="4" t="s">
        <v>523</v>
      </c>
    </row>
    <row r="258" spans="1:7" x14ac:dyDescent="0.25">
      <c r="A258" s="3">
        <v>9786052041123</v>
      </c>
      <c r="B258" s="4" t="s">
        <v>778</v>
      </c>
      <c r="C258" s="4" t="s">
        <v>775</v>
      </c>
      <c r="D258" s="19">
        <v>70</v>
      </c>
      <c r="E258" s="4">
        <v>168</v>
      </c>
      <c r="F258" s="16">
        <v>45294</v>
      </c>
      <c r="G258" s="4" t="s">
        <v>523</v>
      </c>
    </row>
    <row r="259" spans="1:7" x14ac:dyDescent="0.25">
      <c r="A259" s="3">
        <v>9786257371841</v>
      </c>
      <c r="B259" s="4" t="s">
        <v>852</v>
      </c>
      <c r="C259" s="4" t="s">
        <v>853</v>
      </c>
      <c r="D259" s="19">
        <v>179</v>
      </c>
      <c r="E259" s="4">
        <v>64</v>
      </c>
      <c r="F259" s="16">
        <v>45294</v>
      </c>
      <c r="G259" s="4"/>
    </row>
    <row r="260" spans="1:7" x14ac:dyDescent="0.25">
      <c r="A260" s="3">
        <v>9786256397781</v>
      </c>
      <c r="B260" s="4" t="s">
        <v>106</v>
      </c>
      <c r="C260" s="4" t="s">
        <v>93</v>
      </c>
      <c r="D260" s="19">
        <v>155</v>
      </c>
      <c r="E260" s="4">
        <v>80</v>
      </c>
      <c r="F260" s="16">
        <v>45294</v>
      </c>
      <c r="G260" s="4" t="s">
        <v>33</v>
      </c>
    </row>
    <row r="261" spans="1:7" x14ac:dyDescent="0.25">
      <c r="A261" s="3">
        <v>9786257124843</v>
      </c>
      <c r="B261" s="4" t="s">
        <v>75</v>
      </c>
      <c r="C261" s="4" t="s">
        <v>76</v>
      </c>
      <c r="D261" s="19">
        <v>110</v>
      </c>
      <c r="E261" s="4">
        <v>232</v>
      </c>
      <c r="F261" s="16">
        <v>45294</v>
      </c>
      <c r="G261" s="4" t="s">
        <v>33</v>
      </c>
    </row>
    <row r="262" spans="1:7" x14ac:dyDescent="0.25">
      <c r="A262" s="3">
        <v>9786057939197</v>
      </c>
      <c r="B262" s="4" t="s">
        <v>101</v>
      </c>
      <c r="C262" s="4" t="s">
        <v>93</v>
      </c>
      <c r="D262" s="19">
        <v>69</v>
      </c>
      <c r="E262" s="4">
        <v>22</v>
      </c>
      <c r="F262" s="16">
        <v>45294</v>
      </c>
      <c r="G262" s="4" t="s">
        <v>33</v>
      </c>
    </row>
    <row r="263" spans="1:7" x14ac:dyDescent="0.25">
      <c r="A263" s="3">
        <v>9786052162743</v>
      </c>
      <c r="B263" s="4" t="s">
        <v>739</v>
      </c>
      <c r="C263" s="4" t="s">
        <v>735</v>
      </c>
      <c r="D263" s="19">
        <v>50</v>
      </c>
      <c r="E263" s="4">
        <v>80</v>
      </c>
      <c r="F263" s="16">
        <v>45294</v>
      </c>
      <c r="G263" s="4" t="s">
        <v>523</v>
      </c>
    </row>
    <row r="264" spans="1:7" x14ac:dyDescent="0.25">
      <c r="A264" s="3">
        <v>9786052162897</v>
      </c>
      <c r="B264" s="4" t="s">
        <v>745</v>
      </c>
      <c r="C264" s="4" t="s">
        <v>744</v>
      </c>
      <c r="D264" s="19">
        <v>95</v>
      </c>
      <c r="E264" s="4">
        <v>200</v>
      </c>
      <c r="F264" s="16">
        <v>45294</v>
      </c>
      <c r="G264" s="4" t="s">
        <v>523</v>
      </c>
    </row>
    <row r="265" spans="1:7" x14ac:dyDescent="0.25">
      <c r="A265" s="3">
        <v>9786057939951</v>
      </c>
      <c r="B265" s="4" t="s">
        <v>159</v>
      </c>
      <c r="C265" s="4" t="s">
        <v>128</v>
      </c>
      <c r="D265" s="19">
        <v>69</v>
      </c>
      <c r="E265" s="4">
        <v>24</v>
      </c>
      <c r="F265" s="16">
        <v>45294</v>
      </c>
      <c r="G265" s="4" t="s">
        <v>33</v>
      </c>
    </row>
    <row r="266" spans="1:7" x14ac:dyDescent="0.25">
      <c r="A266" s="3">
        <v>9786257371643</v>
      </c>
      <c r="B266" s="4" t="s">
        <v>186</v>
      </c>
      <c r="C266" s="4" t="s">
        <v>180</v>
      </c>
      <c r="D266" s="19">
        <v>95</v>
      </c>
      <c r="E266" s="4">
        <v>32</v>
      </c>
      <c r="F266" s="16">
        <v>45294</v>
      </c>
      <c r="G266" s="4" t="s">
        <v>33</v>
      </c>
    </row>
    <row r="267" spans="1:7" x14ac:dyDescent="0.25">
      <c r="A267" s="3">
        <v>9786052041734</v>
      </c>
      <c r="B267" s="4" t="s">
        <v>1018</v>
      </c>
      <c r="C267" s="4"/>
      <c r="D267" s="19">
        <v>79</v>
      </c>
      <c r="E267" s="4">
        <v>0</v>
      </c>
      <c r="F267" s="16">
        <v>45294</v>
      </c>
      <c r="G267" s="4" t="s">
        <v>33</v>
      </c>
    </row>
    <row r="268" spans="1:7" x14ac:dyDescent="0.25">
      <c r="A268" s="3">
        <v>9786057939722</v>
      </c>
      <c r="B268" s="4" t="s">
        <v>478</v>
      </c>
      <c r="C268" s="4"/>
      <c r="D268" s="19">
        <v>285</v>
      </c>
      <c r="E268" s="4">
        <v>96</v>
      </c>
      <c r="F268" s="16">
        <v>45294</v>
      </c>
      <c r="G268" s="4" t="s">
        <v>33</v>
      </c>
    </row>
    <row r="269" spans="1:7" x14ac:dyDescent="0.25">
      <c r="A269" s="3">
        <v>9786257124980</v>
      </c>
      <c r="B269" s="4" t="s">
        <v>405</v>
      </c>
      <c r="C269" s="4" t="s">
        <v>378</v>
      </c>
      <c r="D269" s="19">
        <v>285</v>
      </c>
      <c r="E269" s="4">
        <v>96</v>
      </c>
      <c r="F269" s="16">
        <v>45294</v>
      </c>
      <c r="G269" s="4" t="s">
        <v>33</v>
      </c>
    </row>
    <row r="270" spans="1:7" x14ac:dyDescent="0.25">
      <c r="A270" s="3">
        <v>9786052041321</v>
      </c>
      <c r="B270" s="4" t="s">
        <v>497</v>
      </c>
      <c r="C270" s="4"/>
      <c r="D270" s="19">
        <v>239</v>
      </c>
      <c r="E270" s="4">
        <v>208</v>
      </c>
      <c r="F270" s="16">
        <v>45294</v>
      </c>
      <c r="G270" s="4" t="s">
        <v>33</v>
      </c>
    </row>
    <row r="271" spans="1:7" x14ac:dyDescent="0.25">
      <c r="A271" s="3">
        <v>9786257371780</v>
      </c>
      <c r="B271" s="4" t="s">
        <v>412</v>
      </c>
      <c r="C271" s="4" t="s">
        <v>378</v>
      </c>
      <c r="D271" s="19">
        <v>239</v>
      </c>
      <c r="E271" s="4">
        <v>208</v>
      </c>
      <c r="F271" s="16">
        <v>45294</v>
      </c>
      <c r="G271" s="4" t="s">
        <v>33</v>
      </c>
    </row>
    <row r="272" spans="1:7" x14ac:dyDescent="0.25">
      <c r="A272" s="3">
        <v>9786258089325</v>
      </c>
      <c r="B272" s="4" t="s">
        <v>409</v>
      </c>
      <c r="C272" s="4" t="s">
        <v>378</v>
      </c>
      <c r="D272" s="19">
        <v>239</v>
      </c>
      <c r="E272" s="4">
        <v>208</v>
      </c>
      <c r="F272" s="16">
        <v>45294</v>
      </c>
      <c r="G272" s="4" t="s">
        <v>33</v>
      </c>
    </row>
    <row r="273" spans="1:7" x14ac:dyDescent="0.25">
      <c r="A273" s="3">
        <v>9786258089684</v>
      </c>
      <c r="B273" s="4" t="s">
        <v>415</v>
      </c>
      <c r="C273" s="4" t="s">
        <v>378</v>
      </c>
      <c r="D273" s="19">
        <v>239</v>
      </c>
      <c r="E273" s="4">
        <v>224</v>
      </c>
      <c r="F273" s="16">
        <v>45294</v>
      </c>
      <c r="G273" s="4" t="s">
        <v>33</v>
      </c>
    </row>
    <row r="274" spans="1:7" x14ac:dyDescent="0.25">
      <c r="A274" s="3">
        <v>9786256397408</v>
      </c>
      <c r="B274" s="4" t="s">
        <v>413</v>
      </c>
      <c r="C274" s="4" t="s">
        <v>378</v>
      </c>
      <c r="D274" s="19">
        <v>239</v>
      </c>
      <c r="E274" s="4">
        <v>200</v>
      </c>
      <c r="F274" s="16">
        <v>45294</v>
      </c>
      <c r="G274" s="4" t="s">
        <v>33</v>
      </c>
    </row>
    <row r="275" spans="1:7" x14ac:dyDescent="0.25">
      <c r="A275" s="3">
        <v>9786052041789</v>
      </c>
      <c r="B275" s="4" t="s">
        <v>406</v>
      </c>
      <c r="C275" s="4" t="s">
        <v>378</v>
      </c>
      <c r="D275" s="19">
        <v>239</v>
      </c>
      <c r="E275" s="4">
        <v>216</v>
      </c>
      <c r="F275" s="16">
        <v>45294</v>
      </c>
      <c r="G275" s="4" t="s">
        <v>33</v>
      </c>
    </row>
    <row r="276" spans="1:7" x14ac:dyDescent="0.25">
      <c r="A276" s="3">
        <v>9786052162576</v>
      </c>
      <c r="B276" s="4" t="s">
        <v>407</v>
      </c>
      <c r="C276" s="4" t="s">
        <v>378</v>
      </c>
      <c r="D276" s="19">
        <v>239</v>
      </c>
      <c r="E276" s="4">
        <v>208</v>
      </c>
      <c r="F276" s="16">
        <v>45294</v>
      </c>
      <c r="G276" s="4" t="s">
        <v>33</v>
      </c>
    </row>
    <row r="277" spans="1:7" x14ac:dyDescent="0.25">
      <c r="A277" s="3">
        <v>9786052162996</v>
      </c>
      <c r="B277" s="4" t="s">
        <v>408</v>
      </c>
      <c r="C277" s="4" t="s">
        <v>378</v>
      </c>
      <c r="D277" s="19">
        <v>239</v>
      </c>
      <c r="E277" s="4">
        <v>208</v>
      </c>
      <c r="F277" s="16">
        <v>45294</v>
      </c>
      <c r="G277" s="4" t="s">
        <v>33</v>
      </c>
    </row>
    <row r="278" spans="1:7" x14ac:dyDescent="0.25">
      <c r="A278" s="3">
        <v>9786057939173</v>
      </c>
      <c r="B278" s="4" t="s">
        <v>402</v>
      </c>
      <c r="C278" s="4" t="s">
        <v>378</v>
      </c>
      <c r="D278" s="19">
        <v>239</v>
      </c>
      <c r="E278" s="4">
        <v>208</v>
      </c>
      <c r="F278" s="16">
        <v>45294</v>
      </c>
      <c r="G278" s="4" t="s">
        <v>33</v>
      </c>
    </row>
    <row r="279" spans="1:7" x14ac:dyDescent="0.25">
      <c r="A279" s="3">
        <v>9786057939852</v>
      </c>
      <c r="B279" s="4" t="s">
        <v>410</v>
      </c>
      <c r="C279" s="4" t="s">
        <v>378</v>
      </c>
      <c r="D279" s="19">
        <v>239</v>
      </c>
      <c r="E279" s="4">
        <v>208</v>
      </c>
      <c r="F279" s="16">
        <v>45294</v>
      </c>
      <c r="G279" s="4" t="s">
        <v>33</v>
      </c>
    </row>
    <row r="280" spans="1:7" x14ac:dyDescent="0.25">
      <c r="A280" s="3">
        <v>9786057690289</v>
      </c>
      <c r="B280" s="4" t="s">
        <v>170</v>
      </c>
      <c r="C280" s="4" t="s">
        <v>896</v>
      </c>
      <c r="D280" s="19">
        <v>239</v>
      </c>
      <c r="E280" s="4">
        <v>0</v>
      </c>
      <c r="F280" s="16">
        <v>45294</v>
      </c>
      <c r="G280" s="4" t="s">
        <v>33</v>
      </c>
    </row>
    <row r="281" spans="1:7" x14ac:dyDescent="0.25">
      <c r="A281" s="3">
        <v>9786057690692</v>
      </c>
      <c r="B281" s="4" t="s">
        <v>411</v>
      </c>
      <c r="C281" s="4" t="s">
        <v>378</v>
      </c>
      <c r="D281" s="19">
        <v>239</v>
      </c>
      <c r="E281" s="4">
        <v>208</v>
      </c>
      <c r="F281" s="16">
        <v>45294</v>
      </c>
      <c r="G281" s="4" t="s">
        <v>33</v>
      </c>
    </row>
    <row r="282" spans="1:7" x14ac:dyDescent="0.25">
      <c r="A282" s="3">
        <v>9786257124492</v>
      </c>
      <c r="B282" s="4" t="s">
        <v>414</v>
      </c>
      <c r="C282" s="4" t="s">
        <v>378</v>
      </c>
      <c r="D282" s="19">
        <v>239</v>
      </c>
      <c r="E282" s="4">
        <v>208</v>
      </c>
      <c r="F282" s="16">
        <v>45294</v>
      </c>
      <c r="G282" s="4" t="s">
        <v>33</v>
      </c>
    </row>
    <row r="283" spans="1:7" x14ac:dyDescent="0.25">
      <c r="A283" s="3">
        <v>9786257371193</v>
      </c>
      <c r="B283" s="4" t="s">
        <v>490</v>
      </c>
      <c r="C283" s="4"/>
      <c r="D283" s="19">
        <v>79</v>
      </c>
      <c r="E283" s="4">
        <v>0</v>
      </c>
      <c r="F283" s="16">
        <v>45294</v>
      </c>
      <c r="G283" s="4" t="s">
        <v>33</v>
      </c>
    </row>
    <row r="284" spans="1:7" x14ac:dyDescent="0.25">
      <c r="A284" s="3">
        <v>9786257371209</v>
      </c>
      <c r="B284" s="4" t="s">
        <v>462</v>
      </c>
      <c r="C284" s="4"/>
      <c r="D284" s="19">
        <v>79</v>
      </c>
      <c r="E284" s="4">
        <v>0</v>
      </c>
      <c r="F284" s="16">
        <v>45294</v>
      </c>
      <c r="G284" s="4" t="s">
        <v>33</v>
      </c>
    </row>
    <row r="285" spans="1:7" x14ac:dyDescent="0.25">
      <c r="A285" s="3">
        <v>9786257371186</v>
      </c>
      <c r="B285" s="4" t="s">
        <v>463</v>
      </c>
      <c r="C285" s="4"/>
      <c r="D285" s="19">
        <v>79</v>
      </c>
      <c r="E285" s="4">
        <v>0</v>
      </c>
      <c r="F285" s="16">
        <v>45294</v>
      </c>
      <c r="G285" s="4" t="s">
        <v>33</v>
      </c>
    </row>
    <row r="286" spans="1:7" x14ac:dyDescent="0.25">
      <c r="A286" s="3">
        <v>9786257371179</v>
      </c>
      <c r="B286" s="4" t="s">
        <v>484</v>
      </c>
      <c r="C286" s="4"/>
      <c r="D286" s="19">
        <v>79</v>
      </c>
      <c r="E286" s="4">
        <v>0</v>
      </c>
      <c r="F286" s="16">
        <v>45294</v>
      </c>
      <c r="G286" s="4" t="s">
        <v>33</v>
      </c>
    </row>
    <row r="287" spans="1:7" x14ac:dyDescent="0.25">
      <c r="A287" s="3">
        <v>9786052041758</v>
      </c>
      <c r="B287" s="4" t="s">
        <v>498</v>
      </c>
      <c r="C287" s="4"/>
      <c r="D287" s="19">
        <v>79</v>
      </c>
      <c r="E287" s="4">
        <v>0</v>
      </c>
      <c r="F287" s="16">
        <v>45294</v>
      </c>
      <c r="G287" s="4" t="s">
        <v>33</v>
      </c>
    </row>
    <row r="288" spans="1:7" x14ac:dyDescent="0.25">
      <c r="A288" s="3">
        <v>9786256780002</v>
      </c>
      <c r="B288" s="4" t="s">
        <v>382</v>
      </c>
      <c r="C288" s="4" t="s">
        <v>378</v>
      </c>
      <c r="D288" s="19">
        <v>199</v>
      </c>
      <c r="E288" s="4">
        <v>196</v>
      </c>
      <c r="F288" s="16">
        <v>45294</v>
      </c>
      <c r="G288" s="4" t="s">
        <v>33</v>
      </c>
    </row>
    <row r="289" spans="1:7" x14ac:dyDescent="0.25">
      <c r="A289" s="3">
        <v>9786256397866</v>
      </c>
      <c r="B289" s="4" t="s">
        <v>393</v>
      </c>
      <c r="C289" s="4" t="s">
        <v>378</v>
      </c>
      <c r="D289" s="19">
        <v>299</v>
      </c>
      <c r="E289" s="4">
        <v>196</v>
      </c>
      <c r="F289" s="16">
        <v>45294</v>
      </c>
      <c r="G289" s="4" t="s">
        <v>33</v>
      </c>
    </row>
    <row r="290" spans="1:7" x14ac:dyDescent="0.25">
      <c r="A290" s="3">
        <v>9786256780170</v>
      </c>
      <c r="B290" s="4" t="s">
        <v>858</v>
      </c>
      <c r="C290" s="4"/>
      <c r="D290" s="19">
        <v>79</v>
      </c>
      <c r="E290" s="4">
        <v>0</v>
      </c>
      <c r="F290" s="16">
        <v>45294</v>
      </c>
      <c r="G290" s="4"/>
    </row>
    <row r="291" spans="1:7" x14ac:dyDescent="0.25">
      <c r="A291" s="3">
        <v>9786256780187</v>
      </c>
      <c r="B291" s="4" t="s">
        <v>886</v>
      </c>
      <c r="C291" s="4"/>
      <c r="D291" s="19">
        <v>79</v>
      </c>
      <c r="E291" s="4">
        <v>0</v>
      </c>
      <c r="F291" s="16">
        <v>45294</v>
      </c>
      <c r="G291" s="4"/>
    </row>
    <row r="292" spans="1:7" x14ac:dyDescent="0.25">
      <c r="A292" s="3">
        <v>9786256780194</v>
      </c>
      <c r="B292" s="4" t="s">
        <v>887</v>
      </c>
      <c r="C292" s="4"/>
      <c r="D292" s="19">
        <v>79</v>
      </c>
      <c r="E292" s="4">
        <v>0</v>
      </c>
      <c r="F292" s="16">
        <v>45294</v>
      </c>
      <c r="G292" s="4"/>
    </row>
    <row r="293" spans="1:7" x14ac:dyDescent="0.25">
      <c r="A293" s="3">
        <v>9786256780200</v>
      </c>
      <c r="B293" s="4" t="s">
        <v>888</v>
      </c>
      <c r="C293" s="4"/>
      <c r="D293" s="19">
        <v>79</v>
      </c>
      <c r="E293" s="4">
        <v>0</v>
      </c>
      <c r="F293" s="16">
        <v>45294</v>
      </c>
      <c r="G293" s="4"/>
    </row>
    <row r="294" spans="1:7" x14ac:dyDescent="0.25">
      <c r="A294" s="3">
        <v>9786057690494</v>
      </c>
      <c r="B294" s="4" t="s">
        <v>400</v>
      </c>
      <c r="C294" s="4" t="s">
        <v>378</v>
      </c>
      <c r="D294" s="19">
        <v>99</v>
      </c>
      <c r="E294" s="4">
        <v>32</v>
      </c>
      <c r="F294" s="16">
        <v>45294</v>
      </c>
      <c r="G294" s="4" t="s">
        <v>33</v>
      </c>
    </row>
    <row r="295" spans="1:7" x14ac:dyDescent="0.25">
      <c r="A295" s="3">
        <v>9786257124690</v>
      </c>
      <c r="B295" s="4" t="s">
        <v>388</v>
      </c>
      <c r="C295" s="4" t="s">
        <v>378</v>
      </c>
      <c r="D295" s="19">
        <v>99</v>
      </c>
      <c r="E295" s="4">
        <v>32</v>
      </c>
      <c r="F295" s="16">
        <v>45294</v>
      </c>
      <c r="G295" s="4" t="s">
        <v>33</v>
      </c>
    </row>
    <row r="296" spans="1:7" x14ac:dyDescent="0.25">
      <c r="A296" s="3">
        <v>9786257124706</v>
      </c>
      <c r="B296" s="4" t="s">
        <v>379</v>
      </c>
      <c r="C296" s="4" t="s">
        <v>378</v>
      </c>
      <c r="D296" s="19">
        <v>99</v>
      </c>
      <c r="E296" s="4">
        <v>32</v>
      </c>
      <c r="F296" s="16">
        <v>45294</v>
      </c>
      <c r="G296" s="4" t="s">
        <v>33</v>
      </c>
    </row>
    <row r="297" spans="1:7" x14ac:dyDescent="0.25">
      <c r="A297" s="3">
        <v>9786257124713</v>
      </c>
      <c r="B297" s="4" t="s">
        <v>383</v>
      </c>
      <c r="C297" s="4" t="s">
        <v>378</v>
      </c>
      <c r="D297" s="19">
        <v>99</v>
      </c>
      <c r="E297" s="4">
        <v>32</v>
      </c>
      <c r="F297" s="16">
        <v>45294</v>
      </c>
      <c r="G297" s="4" t="s">
        <v>33</v>
      </c>
    </row>
    <row r="298" spans="1:7" x14ac:dyDescent="0.25">
      <c r="A298" s="3">
        <v>9786257124720</v>
      </c>
      <c r="B298" s="4" t="s">
        <v>399</v>
      </c>
      <c r="C298" s="4" t="s">
        <v>378</v>
      </c>
      <c r="D298" s="19">
        <v>99</v>
      </c>
      <c r="E298" s="4">
        <v>32</v>
      </c>
      <c r="F298" s="16">
        <v>45294</v>
      </c>
      <c r="G298" s="4" t="s">
        <v>33</v>
      </c>
    </row>
    <row r="299" spans="1:7" x14ac:dyDescent="0.25">
      <c r="A299" s="3">
        <v>9786257124737</v>
      </c>
      <c r="B299" s="4" t="s">
        <v>387</v>
      </c>
      <c r="C299" s="4" t="s">
        <v>378</v>
      </c>
      <c r="D299" s="19">
        <v>99</v>
      </c>
      <c r="E299" s="4">
        <v>32</v>
      </c>
      <c r="F299" s="16">
        <v>45294</v>
      </c>
      <c r="G299" s="4" t="s">
        <v>33</v>
      </c>
    </row>
    <row r="300" spans="1:7" x14ac:dyDescent="0.25">
      <c r="A300" s="3">
        <v>9786257124744</v>
      </c>
      <c r="B300" s="4" t="s">
        <v>397</v>
      </c>
      <c r="C300" s="4" t="s">
        <v>378</v>
      </c>
      <c r="D300" s="19">
        <v>99</v>
      </c>
      <c r="E300" s="4">
        <v>32</v>
      </c>
      <c r="F300" s="16">
        <v>45294</v>
      </c>
      <c r="G300" s="4" t="s">
        <v>33</v>
      </c>
    </row>
    <row r="301" spans="1:7" x14ac:dyDescent="0.25">
      <c r="A301" s="3">
        <v>9786257124751</v>
      </c>
      <c r="B301" s="4" t="s">
        <v>391</v>
      </c>
      <c r="C301" s="4" t="s">
        <v>378</v>
      </c>
      <c r="D301" s="19">
        <v>99</v>
      </c>
      <c r="E301" s="4">
        <v>32</v>
      </c>
      <c r="F301" s="16">
        <v>45294</v>
      </c>
      <c r="G301" s="4" t="s">
        <v>33</v>
      </c>
    </row>
    <row r="302" spans="1:7" x14ac:dyDescent="0.25">
      <c r="A302" s="3">
        <v>9786257124768</v>
      </c>
      <c r="B302" s="4" t="s">
        <v>398</v>
      </c>
      <c r="C302" s="4" t="s">
        <v>378</v>
      </c>
      <c r="D302" s="19">
        <v>99</v>
      </c>
      <c r="E302" s="4">
        <v>32</v>
      </c>
      <c r="F302" s="16">
        <v>45294</v>
      </c>
      <c r="G302" s="4" t="s">
        <v>33</v>
      </c>
    </row>
    <row r="303" spans="1:7" x14ac:dyDescent="0.25">
      <c r="A303" s="3">
        <v>9786257124775</v>
      </c>
      <c r="B303" s="4" t="s">
        <v>389</v>
      </c>
      <c r="C303" s="4" t="s">
        <v>378</v>
      </c>
      <c r="D303" s="19">
        <v>99</v>
      </c>
      <c r="E303" s="4">
        <v>32</v>
      </c>
      <c r="F303" s="16">
        <v>45294</v>
      </c>
      <c r="G303" s="4" t="s">
        <v>33</v>
      </c>
    </row>
    <row r="304" spans="1:7" x14ac:dyDescent="0.25">
      <c r="A304" s="3">
        <v>9786257124782</v>
      </c>
      <c r="B304" s="4" t="s">
        <v>1016</v>
      </c>
      <c r="C304" s="4" t="s">
        <v>378</v>
      </c>
      <c r="D304" s="19">
        <v>99</v>
      </c>
      <c r="E304" s="4">
        <v>0</v>
      </c>
      <c r="F304" s="16">
        <v>45294</v>
      </c>
      <c r="G304" s="4"/>
    </row>
    <row r="305" spans="1:7" x14ac:dyDescent="0.25">
      <c r="A305" s="3">
        <v>9786258089806</v>
      </c>
      <c r="B305" s="4" t="s">
        <v>518</v>
      </c>
      <c r="C305" s="4" t="s">
        <v>378</v>
      </c>
      <c r="D305" s="19">
        <v>99</v>
      </c>
      <c r="E305" s="4">
        <v>0</v>
      </c>
      <c r="F305" s="16">
        <v>45294</v>
      </c>
      <c r="G305" s="4" t="s">
        <v>502</v>
      </c>
    </row>
    <row r="306" spans="1:7" x14ac:dyDescent="0.25">
      <c r="A306" s="3">
        <v>9786258089783</v>
      </c>
      <c r="B306" s="4" t="s">
        <v>515</v>
      </c>
      <c r="C306" s="4" t="s">
        <v>378</v>
      </c>
      <c r="D306" s="19">
        <v>99</v>
      </c>
      <c r="E306" s="4">
        <v>0</v>
      </c>
      <c r="F306" s="16">
        <v>45294</v>
      </c>
      <c r="G306" s="4" t="s">
        <v>502</v>
      </c>
    </row>
    <row r="307" spans="1:7" x14ac:dyDescent="0.25">
      <c r="A307" s="3">
        <v>9786258089790</v>
      </c>
      <c r="B307" s="4" t="s">
        <v>516</v>
      </c>
      <c r="C307" s="4" t="s">
        <v>378</v>
      </c>
      <c r="D307" s="19">
        <v>99</v>
      </c>
      <c r="E307" s="4">
        <v>0</v>
      </c>
      <c r="F307" s="16">
        <v>45294</v>
      </c>
      <c r="G307" s="4" t="s">
        <v>502</v>
      </c>
    </row>
    <row r="308" spans="1:7" x14ac:dyDescent="0.25">
      <c r="A308" s="3">
        <v>9786258089813</v>
      </c>
      <c r="B308" s="4" t="s">
        <v>519</v>
      </c>
      <c r="C308" s="4" t="s">
        <v>378</v>
      </c>
      <c r="D308" s="19">
        <v>99</v>
      </c>
      <c r="E308" s="4">
        <v>32</v>
      </c>
      <c r="F308" s="16">
        <v>45294</v>
      </c>
      <c r="G308" s="4" t="s">
        <v>502</v>
      </c>
    </row>
    <row r="309" spans="1:7" x14ac:dyDescent="0.25">
      <c r="A309" s="3">
        <v>9786258089837</v>
      </c>
      <c r="B309" s="4" t="s">
        <v>513</v>
      </c>
      <c r="C309" s="4" t="s">
        <v>378</v>
      </c>
      <c r="D309" s="19">
        <v>99</v>
      </c>
      <c r="E309" s="4">
        <v>32</v>
      </c>
      <c r="F309" s="16">
        <v>45294</v>
      </c>
      <c r="G309" s="4" t="s">
        <v>502</v>
      </c>
    </row>
    <row r="310" spans="1:7" x14ac:dyDescent="0.25">
      <c r="A310" s="3">
        <v>9786258089844</v>
      </c>
      <c r="B310" s="4" t="s">
        <v>520</v>
      </c>
      <c r="C310" s="4" t="s">
        <v>378</v>
      </c>
      <c r="D310" s="19">
        <v>99</v>
      </c>
      <c r="E310" s="4">
        <v>32</v>
      </c>
      <c r="F310" s="16">
        <v>45294</v>
      </c>
      <c r="G310" s="4" t="s">
        <v>502</v>
      </c>
    </row>
    <row r="311" spans="1:7" x14ac:dyDescent="0.25">
      <c r="A311" s="3">
        <v>9786258089875</v>
      </c>
      <c r="B311" s="4" t="s">
        <v>514</v>
      </c>
      <c r="C311" s="4" t="s">
        <v>378</v>
      </c>
      <c r="D311" s="19">
        <v>99</v>
      </c>
      <c r="E311" s="4">
        <v>32</v>
      </c>
      <c r="F311" s="16">
        <v>45294</v>
      </c>
      <c r="G311" s="4" t="s">
        <v>502</v>
      </c>
    </row>
    <row r="312" spans="1:7" x14ac:dyDescent="0.25">
      <c r="A312" s="3">
        <v>9786258089868</v>
      </c>
      <c r="B312" s="4" t="s">
        <v>512</v>
      </c>
      <c r="C312" s="4" t="s">
        <v>378</v>
      </c>
      <c r="D312" s="19">
        <v>99</v>
      </c>
      <c r="E312" s="4">
        <v>32</v>
      </c>
      <c r="F312" s="16">
        <v>45294</v>
      </c>
      <c r="G312" s="4" t="s">
        <v>502</v>
      </c>
    </row>
    <row r="313" spans="1:7" x14ac:dyDescent="0.25">
      <c r="A313" s="3">
        <v>9786258089820</v>
      </c>
      <c r="B313" s="4" t="s">
        <v>517</v>
      </c>
      <c r="C313" s="4" t="s">
        <v>378</v>
      </c>
      <c r="D313" s="19">
        <v>99</v>
      </c>
      <c r="E313" s="4">
        <v>32</v>
      </c>
      <c r="F313" s="16">
        <v>45294</v>
      </c>
      <c r="G313" s="4" t="s">
        <v>502</v>
      </c>
    </row>
    <row r="314" spans="1:7" x14ac:dyDescent="0.25">
      <c r="A314" s="3">
        <v>9786258089851</v>
      </c>
      <c r="B314" s="4" t="s">
        <v>511</v>
      </c>
      <c r="C314" s="4" t="s">
        <v>378</v>
      </c>
      <c r="D314" s="19">
        <v>99</v>
      </c>
      <c r="E314" s="4">
        <v>32</v>
      </c>
      <c r="F314" s="16">
        <v>45294</v>
      </c>
      <c r="G314" s="4" t="s">
        <v>502</v>
      </c>
    </row>
    <row r="315" spans="1:7" x14ac:dyDescent="0.25">
      <c r="A315" s="3">
        <v>9786057690296</v>
      </c>
      <c r="B315" s="4" t="s">
        <v>381</v>
      </c>
      <c r="C315" s="4" t="s">
        <v>378</v>
      </c>
      <c r="D315" s="19">
        <v>99</v>
      </c>
      <c r="E315" s="4">
        <v>32</v>
      </c>
      <c r="F315" s="16">
        <v>45294</v>
      </c>
      <c r="G315" s="4" t="s">
        <v>33</v>
      </c>
    </row>
    <row r="316" spans="1:7" x14ac:dyDescent="0.25">
      <c r="A316" s="3">
        <v>9786057690364</v>
      </c>
      <c r="B316" s="4" t="s">
        <v>1015</v>
      </c>
      <c r="C316" s="4" t="s">
        <v>378</v>
      </c>
      <c r="D316" s="19">
        <v>99</v>
      </c>
      <c r="E316" s="4">
        <v>32</v>
      </c>
      <c r="F316" s="16">
        <v>45294</v>
      </c>
      <c r="G316" s="4" t="s">
        <v>33</v>
      </c>
    </row>
    <row r="317" spans="1:7" x14ac:dyDescent="0.25">
      <c r="A317" s="3">
        <v>9786057690357</v>
      </c>
      <c r="B317" s="4" t="s">
        <v>386</v>
      </c>
      <c r="C317" s="4" t="s">
        <v>378</v>
      </c>
      <c r="D317" s="19">
        <v>99</v>
      </c>
      <c r="E317" s="4">
        <v>32</v>
      </c>
      <c r="F317" s="16">
        <v>45294</v>
      </c>
      <c r="G317" s="4" t="s">
        <v>33</v>
      </c>
    </row>
    <row r="318" spans="1:7" x14ac:dyDescent="0.25">
      <c r="A318" s="3">
        <v>9786057690302</v>
      </c>
      <c r="B318" s="4" t="s">
        <v>404</v>
      </c>
      <c r="C318" s="4" t="s">
        <v>378</v>
      </c>
      <c r="D318" s="19">
        <v>99</v>
      </c>
      <c r="E318" s="4">
        <v>32</v>
      </c>
      <c r="F318" s="16">
        <v>45294</v>
      </c>
      <c r="G318" s="4" t="s">
        <v>33</v>
      </c>
    </row>
    <row r="319" spans="1:7" x14ac:dyDescent="0.25">
      <c r="A319" s="3">
        <v>9786057690371</v>
      </c>
      <c r="B319" s="4" t="s">
        <v>385</v>
      </c>
      <c r="C319" s="4" t="s">
        <v>378</v>
      </c>
      <c r="D319" s="19">
        <v>99</v>
      </c>
      <c r="E319" s="4">
        <v>32</v>
      </c>
      <c r="F319" s="16">
        <v>45294</v>
      </c>
      <c r="G319" s="4" t="s">
        <v>33</v>
      </c>
    </row>
    <row r="320" spans="1:7" x14ac:dyDescent="0.25">
      <c r="A320" s="3">
        <v>9786057939241</v>
      </c>
      <c r="B320" s="4" t="s">
        <v>403</v>
      </c>
      <c r="C320" s="4" t="s">
        <v>378</v>
      </c>
      <c r="D320" s="19">
        <v>99</v>
      </c>
      <c r="E320" s="4">
        <v>32</v>
      </c>
      <c r="F320" s="16">
        <v>45294</v>
      </c>
      <c r="G320" s="4" t="s">
        <v>33</v>
      </c>
    </row>
    <row r="321" spans="1:7" x14ac:dyDescent="0.25">
      <c r="A321" s="3">
        <v>9786057690500</v>
      </c>
      <c r="B321" s="4" t="s">
        <v>401</v>
      </c>
      <c r="C321" s="4" t="s">
        <v>378</v>
      </c>
      <c r="D321" s="19">
        <v>99</v>
      </c>
      <c r="E321" s="4">
        <v>32</v>
      </c>
      <c r="F321" s="16">
        <v>45294</v>
      </c>
      <c r="G321" s="4" t="s">
        <v>33</v>
      </c>
    </row>
    <row r="322" spans="1:7" x14ac:dyDescent="0.25">
      <c r="A322" s="3">
        <v>9786057690470</v>
      </c>
      <c r="B322" s="4" t="s">
        <v>377</v>
      </c>
      <c r="C322" s="4" t="s">
        <v>378</v>
      </c>
      <c r="D322" s="19">
        <v>99</v>
      </c>
      <c r="E322" s="4">
        <v>32</v>
      </c>
      <c r="F322" s="16">
        <v>45294</v>
      </c>
      <c r="G322" s="4" t="s">
        <v>33</v>
      </c>
    </row>
    <row r="323" spans="1:7" x14ac:dyDescent="0.25">
      <c r="A323" s="3">
        <v>9786057690487</v>
      </c>
      <c r="B323" s="4" t="s">
        <v>384</v>
      </c>
      <c r="C323" s="4" t="s">
        <v>378</v>
      </c>
      <c r="D323" s="19">
        <v>99</v>
      </c>
      <c r="E323" s="4">
        <v>32</v>
      </c>
      <c r="F323" s="16">
        <v>45294</v>
      </c>
      <c r="G323" s="4" t="s">
        <v>33</v>
      </c>
    </row>
    <row r="324" spans="1:7" x14ac:dyDescent="0.25">
      <c r="A324" s="3">
        <v>9786257371681</v>
      </c>
      <c r="B324" s="4" t="s">
        <v>392</v>
      </c>
      <c r="C324" s="4" t="s">
        <v>378</v>
      </c>
      <c r="D324" s="19">
        <v>265</v>
      </c>
      <c r="E324" s="4">
        <v>192</v>
      </c>
      <c r="F324" s="16">
        <v>45294</v>
      </c>
      <c r="G324" s="4" t="s">
        <v>33</v>
      </c>
    </row>
    <row r="325" spans="1:7" x14ac:dyDescent="0.25">
      <c r="A325" s="3">
        <v>9786257371698</v>
      </c>
      <c r="B325" s="4" t="s">
        <v>380</v>
      </c>
      <c r="C325" s="4" t="s">
        <v>378</v>
      </c>
      <c r="D325" s="19">
        <v>265</v>
      </c>
      <c r="E325" s="4">
        <v>192</v>
      </c>
      <c r="F325" s="16">
        <v>45294</v>
      </c>
      <c r="G325" s="4" t="s">
        <v>33</v>
      </c>
    </row>
    <row r="326" spans="1:7" x14ac:dyDescent="0.25">
      <c r="A326" s="3">
        <v>9786052041727</v>
      </c>
      <c r="B326" s="4" t="s">
        <v>429</v>
      </c>
      <c r="C326" s="4"/>
      <c r="D326" s="19">
        <v>79</v>
      </c>
      <c r="E326" s="4">
        <v>0</v>
      </c>
      <c r="F326" s="16">
        <v>45294</v>
      </c>
      <c r="G326" s="4" t="s">
        <v>33</v>
      </c>
    </row>
    <row r="327" spans="1:7" x14ac:dyDescent="0.25">
      <c r="A327" s="3">
        <v>9786052041741</v>
      </c>
      <c r="B327" s="4" t="s">
        <v>427</v>
      </c>
      <c r="C327" s="4"/>
      <c r="D327" s="19">
        <v>79</v>
      </c>
      <c r="E327" s="4">
        <v>0</v>
      </c>
      <c r="F327" s="16">
        <v>45294</v>
      </c>
      <c r="G327" s="4" t="s">
        <v>33</v>
      </c>
    </row>
    <row r="328" spans="1:7" x14ac:dyDescent="0.25">
      <c r="A328" s="3">
        <v>9786052041710</v>
      </c>
      <c r="B328" s="4" t="s">
        <v>428</v>
      </c>
      <c r="C328" s="4"/>
      <c r="D328" s="19">
        <v>79</v>
      </c>
      <c r="E328" s="4">
        <v>0</v>
      </c>
      <c r="F328" s="16">
        <v>45294</v>
      </c>
      <c r="G328" s="4" t="s">
        <v>33</v>
      </c>
    </row>
    <row r="329" spans="1:7" x14ac:dyDescent="0.25">
      <c r="A329" s="3">
        <v>9786257371292</v>
      </c>
      <c r="B329" s="4" t="s">
        <v>496</v>
      </c>
      <c r="C329" s="4"/>
      <c r="D329" s="19">
        <v>179</v>
      </c>
      <c r="E329" s="4">
        <v>0</v>
      </c>
      <c r="F329" s="16">
        <v>45294</v>
      </c>
      <c r="G329" s="4" t="s">
        <v>33</v>
      </c>
    </row>
    <row r="330" spans="1:7" x14ac:dyDescent="0.25">
      <c r="A330" s="3">
        <v>9786257371285</v>
      </c>
      <c r="B330" s="4" t="s">
        <v>883</v>
      </c>
      <c r="C330" s="4"/>
      <c r="D330" s="19">
        <v>179</v>
      </c>
      <c r="E330" s="4">
        <v>0</v>
      </c>
      <c r="F330" s="16">
        <v>45294</v>
      </c>
      <c r="G330" s="4"/>
    </row>
    <row r="331" spans="1:7" x14ac:dyDescent="0.25">
      <c r="A331" s="3">
        <v>9786257371278</v>
      </c>
      <c r="B331" s="4" t="s">
        <v>493</v>
      </c>
      <c r="C331" s="4"/>
      <c r="D331" s="19">
        <v>179</v>
      </c>
      <c r="E331" s="4">
        <v>0</v>
      </c>
      <c r="F331" s="16">
        <v>45294</v>
      </c>
      <c r="G331" s="4" t="s">
        <v>33</v>
      </c>
    </row>
    <row r="332" spans="1:7" x14ac:dyDescent="0.25">
      <c r="A332" s="3">
        <v>9786257371261</v>
      </c>
      <c r="B332" s="4" t="s">
        <v>492</v>
      </c>
      <c r="C332" s="4"/>
      <c r="D332" s="19">
        <v>179</v>
      </c>
      <c r="E332" s="4">
        <v>0</v>
      </c>
      <c r="F332" s="16">
        <v>45294</v>
      </c>
      <c r="G332" s="4" t="s">
        <v>33</v>
      </c>
    </row>
    <row r="333" spans="1:7" x14ac:dyDescent="0.25">
      <c r="A333" s="3">
        <v>9786257371254</v>
      </c>
      <c r="B333" s="4" t="s">
        <v>494</v>
      </c>
      <c r="C333" s="4"/>
      <c r="D333" s="19">
        <v>179</v>
      </c>
      <c r="E333" s="4">
        <v>0</v>
      </c>
      <c r="F333" s="16">
        <v>45294</v>
      </c>
      <c r="G333" s="4" t="s">
        <v>33</v>
      </c>
    </row>
    <row r="334" spans="1:7" x14ac:dyDescent="0.25">
      <c r="A334" s="3">
        <v>9786257371247</v>
      </c>
      <c r="B334" s="4" t="s">
        <v>495</v>
      </c>
      <c r="C334" s="4"/>
      <c r="D334" s="19">
        <v>179</v>
      </c>
      <c r="E334" s="4">
        <v>0</v>
      </c>
      <c r="F334" s="16">
        <v>45294</v>
      </c>
      <c r="G334" s="4" t="s">
        <v>33</v>
      </c>
    </row>
    <row r="335" spans="1:7" x14ac:dyDescent="0.25">
      <c r="A335" s="3">
        <v>9786258089264</v>
      </c>
      <c r="B335" s="4" t="s">
        <v>257</v>
      </c>
      <c r="C335" s="4" t="s">
        <v>256</v>
      </c>
      <c r="D335" s="19">
        <v>69</v>
      </c>
      <c r="E335" s="4">
        <v>24</v>
      </c>
      <c r="F335" s="16">
        <v>45294</v>
      </c>
      <c r="G335" s="4" t="s">
        <v>33</v>
      </c>
    </row>
    <row r="336" spans="1:7" x14ac:dyDescent="0.25">
      <c r="A336" s="3">
        <v>9786059442381</v>
      </c>
      <c r="B336" s="4" t="s">
        <v>268</v>
      </c>
      <c r="C336" s="4" t="s">
        <v>267</v>
      </c>
      <c r="D336" s="19">
        <v>20</v>
      </c>
      <c r="E336" s="4">
        <v>32</v>
      </c>
      <c r="F336" s="16">
        <v>45294</v>
      </c>
      <c r="G336" s="4" t="s">
        <v>33</v>
      </c>
    </row>
    <row r="337" spans="1:7" x14ac:dyDescent="0.25">
      <c r="A337" s="3">
        <v>9786258089301</v>
      </c>
      <c r="B337" s="4" t="s">
        <v>753</v>
      </c>
      <c r="C337" s="4" t="s">
        <v>751</v>
      </c>
      <c r="D337" s="19">
        <v>175</v>
      </c>
      <c r="E337" s="4">
        <v>264</v>
      </c>
      <c r="F337" s="16">
        <v>45294</v>
      </c>
      <c r="G337" s="4" t="s">
        <v>523</v>
      </c>
    </row>
    <row r="338" spans="1:7" x14ac:dyDescent="0.25">
      <c r="A338" s="3">
        <v>9786257371612</v>
      </c>
      <c r="B338" s="4" t="s">
        <v>167</v>
      </c>
      <c r="C338" s="4" t="s">
        <v>128</v>
      </c>
      <c r="D338" s="19">
        <v>69</v>
      </c>
      <c r="E338" s="4">
        <v>24</v>
      </c>
      <c r="F338" s="16">
        <v>45294</v>
      </c>
      <c r="G338" s="4" t="s">
        <v>33</v>
      </c>
    </row>
    <row r="339" spans="1:7" x14ac:dyDescent="0.25">
      <c r="A339" s="3">
        <v>9786258089769</v>
      </c>
      <c r="B339" s="4" t="s">
        <v>312</v>
      </c>
      <c r="C339" s="4" t="s">
        <v>313</v>
      </c>
      <c r="D339" s="19">
        <v>129</v>
      </c>
      <c r="E339" s="4">
        <v>40</v>
      </c>
      <c r="F339" s="16">
        <v>45294</v>
      </c>
      <c r="G339" s="4" t="s">
        <v>33</v>
      </c>
    </row>
    <row r="340" spans="1:7" x14ac:dyDescent="0.25">
      <c r="A340" s="3">
        <v>9786256397132</v>
      </c>
      <c r="B340" s="4" t="s">
        <v>314</v>
      </c>
      <c r="C340" s="4" t="s">
        <v>313</v>
      </c>
      <c r="D340" s="19">
        <v>129</v>
      </c>
      <c r="E340" s="4">
        <v>40</v>
      </c>
      <c r="F340" s="16">
        <v>45294</v>
      </c>
      <c r="G340" s="4" t="s">
        <v>33</v>
      </c>
    </row>
    <row r="341" spans="1:7" x14ac:dyDescent="0.25">
      <c r="A341" s="3">
        <v>9786057939135</v>
      </c>
      <c r="B341" s="4" t="s">
        <v>363</v>
      </c>
      <c r="C341" s="4" t="s">
        <v>362</v>
      </c>
      <c r="D341" s="19">
        <v>95</v>
      </c>
      <c r="E341" s="4">
        <v>64</v>
      </c>
      <c r="F341" s="16">
        <v>45294</v>
      </c>
      <c r="G341" s="4" t="s">
        <v>33</v>
      </c>
    </row>
    <row r="342" spans="1:7" x14ac:dyDescent="0.25">
      <c r="A342" s="3">
        <v>9786057939814</v>
      </c>
      <c r="B342" s="4" t="s">
        <v>156</v>
      </c>
      <c r="C342" s="4" t="s">
        <v>128</v>
      </c>
      <c r="D342" s="19">
        <v>69</v>
      </c>
      <c r="E342" s="4">
        <v>24</v>
      </c>
      <c r="F342" s="16">
        <v>45294</v>
      </c>
      <c r="G342" s="4" t="s">
        <v>33</v>
      </c>
    </row>
    <row r="343" spans="1:7" x14ac:dyDescent="0.25">
      <c r="A343" s="3">
        <v>9786057690241</v>
      </c>
      <c r="B343" s="4" t="s">
        <v>168</v>
      </c>
      <c r="C343" s="4" t="s">
        <v>128</v>
      </c>
      <c r="D343" s="19">
        <v>69</v>
      </c>
      <c r="E343" s="4">
        <v>0</v>
      </c>
      <c r="F343" s="16">
        <v>45294</v>
      </c>
      <c r="G343" s="4" t="s">
        <v>33</v>
      </c>
    </row>
    <row r="344" spans="1:7" x14ac:dyDescent="0.25">
      <c r="A344" s="3">
        <v>9786052041369</v>
      </c>
      <c r="B344" s="4" t="s">
        <v>131</v>
      </c>
      <c r="C344" s="4" t="s">
        <v>128</v>
      </c>
      <c r="D344" s="19">
        <v>29</v>
      </c>
      <c r="E344" s="4">
        <v>0</v>
      </c>
      <c r="F344" s="16">
        <v>45294</v>
      </c>
      <c r="G344" s="4" t="s">
        <v>33</v>
      </c>
    </row>
    <row r="345" spans="1:7" x14ac:dyDescent="0.25">
      <c r="A345" s="3">
        <v>9786059864534</v>
      </c>
      <c r="B345" s="4" t="s">
        <v>45</v>
      </c>
      <c r="C345" s="4" t="s">
        <v>895</v>
      </c>
      <c r="D345" s="19">
        <v>62</v>
      </c>
      <c r="E345" s="4">
        <v>112</v>
      </c>
      <c r="F345" s="16">
        <v>45294</v>
      </c>
      <c r="G345" s="4" t="s">
        <v>33</v>
      </c>
    </row>
    <row r="346" spans="1:7" x14ac:dyDescent="0.25">
      <c r="A346" s="3">
        <v>9786257371735</v>
      </c>
      <c r="B346" s="4" t="s">
        <v>874</v>
      </c>
      <c r="C346" s="4" t="s">
        <v>344</v>
      </c>
      <c r="D346" s="19">
        <v>69</v>
      </c>
      <c r="E346" s="4">
        <v>0</v>
      </c>
      <c r="F346" s="16">
        <v>45294</v>
      </c>
      <c r="G346" s="4"/>
    </row>
    <row r="347" spans="1:7" x14ac:dyDescent="0.25">
      <c r="A347" s="3">
        <v>9786257371766</v>
      </c>
      <c r="B347" s="4" t="s">
        <v>870</v>
      </c>
      <c r="C347" s="4" t="s">
        <v>344</v>
      </c>
      <c r="D347" s="19">
        <v>69</v>
      </c>
      <c r="E347" s="4">
        <v>0</v>
      </c>
      <c r="F347" s="16">
        <v>45294</v>
      </c>
      <c r="G347" s="4"/>
    </row>
    <row r="348" spans="1:7" x14ac:dyDescent="0.25">
      <c r="A348" s="3">
        <v>9786258089905</v>
      </c>
      <c r="B348" s="4" t="s">
        <v>351</v>
      </c>
      <c r="C348" s="4" t="s">
        <v>344</v>
      </c>
      <c r="D348" s="19">
        <v>69</v>
      </c>
      <c r="E348" s="4">
        <v>12</v>
      </c>
      <c r="F348" s="16">
        <v>45294</v>
      </c>
      <c r="G348" s="4" t="s">
        <v>33</v>
      </c>
    </row>
    <row r="349" spans="1:7" x14ac:dyDescent="0.25">
      <c r="A349" s="3">
        <v>9786256397279</v>
      </c>
      <c r="B349" s="4" t="s">
        <v>40</v>
      </c>
      <c r="C349" s="4" t="s">
        <v>36</v>
      </c>
      <c r="D349" s="19">
        <v>110</v>
      </c>
      <c r="E349" s="4">
        <v>18</v>
      </c>
      <c r="F349" s="16">
        <v>45294</v>
      </c>
      <c r="G349" s="4" t="s">
        <v>33</v>
      </c>
    </row>
    <row r="350" spans="1:7" x14ac:dyDescent="0.25">
      <c r="A350" s="3">
        <v>9786256397286</v>
      </c>
      <c r="B350" s="4" t="s">
        <v>39</v>
      </c>
      <c r="C350" s="4" t="s">
        <v>36</v>
      </c>
      <c r="D350" s="19">
        <v>110</v>
      </c>
      <c r="E350" s="4">
        <v>18</v>
      </c>
      <c r="F350" s="16">
        <v>45294</v>
      </c>
      <c r="G350" s="4" t="s">
        <v>33</v>
      </c>
    </row>
    <row r="351" spans="1:7" x14ac:dyDescent="0.25">
      <c r="A351" s="3">
        <v>9786256397293</v>
      </c>
      <c r="B351" s="4" t="s">
        <v>38</v>
      </c>
      <c r="C351" s="4" t="s">
        <v>36</v>
      </c>
      <c r="D351" s="19">
        <v>110</v>
      </c>
      <c r="E351" s="4">
        <v>0</v>
      </c>
      <c r="F351" s="16">
        <v>45294</v>
      </c>
      <c r="G351" s="4" t="s">
        <v>33</v>
      </c>
    </row>
    <row r="352" spans="1:7" x14ac:dyDescent="0.25">
      <c r="A352" s="3">
        <v>9786256397309</v>
      </c>
      <c r="B352" s="4" t="s">
        <v>37</v>
      </c>
      <c r="C352" s="4" t="s">
        <v>36</v>
      </c>
      <c r="D352" s="19">
        <v>110</v>
      </c>
      <c r="E352" s="4">
        <v>18</v>
      </c>
      <c r="F352" s="16">
        <v>45294</v>
      </c>
      <c r="G352" s="4" t="s">
        <v>33</v>
      </c>
    </row>
    <row r="353" spans="1:7" x14ac:dyDescent="0.25">
      <c r="A353" s="3">
        <v>9786256397316</v>
      </c>
      <c r="B353" s="4" t="s">
        <v>42</v>
      </c>
      <c r="C353" s="4" t="s">
        <v>36</v>
      </c>
      <c r="D353" s="19">
        <v>110</v>
      </c>
      <c r="E353" s="4">
        <v>18</v>
      </c>
      <c r="F353" s="16">
        <v>45294</v>
      </c>
      <c r="G353" s="4" t="s">
        <v>33</v>
      </c>
    </row>
    <row r="354" spans="1:7" x14ac:dyDescent="0.25">
      <c r="A354" s="3">
        <v>9786258089936</v>
      </c>
      <c r="B354" s="4" t="s">
        <v>356</v>
      </c>
      <c r="C354" s="4" t="s">
        <v>344</v>
      </c>
      <c r="D354" s="19">
        <v>69</v>
      </c>
      <c r="E354" s="4">
        <v>12</v>
      </c>
      <c r="F354" s="16">
        <v>45294</v>
      </c>
      <c r="G354" s="4" t="s">
        <v>33</v>
      </c>
    </row>
    <row r="355" spans="1:7" x14ac:dyDescent="0.25">
      <c r="A355" s="3">
        <v>9786258089929</v>
      </c>
      <c r="B355" s="4" t="s">
        <v>352</v>
      </c>
      <c r="C355" s="4" t="s">
        <v>344</v>
      </c>
      <c r="D355" s="19">
        <v>69</v>
      </c>
      <c r="E355" s="4">
        <v>12</v>
      </c>
      <c r="F355" s="16">
        <v>45294</v>
      </c>
      <c r="G355" s="4" t="s">
        <v>33</v>
      </c>
    </row>
    <row r="356" spans="1:7" x14ac:dyDescent="0.25">
      <c r="A356" s="3">
        <v>9786258089912</v>
      </c>
      <c r="B356" s="4" t="s">
        <v>353</v>
      </c>
      <c r="C356" s="4" t="s">
        <v>344</v>
      </c>
      <c r="D356" s="19">
        <v>69</v>
      </c>
      <c r="E356" s="4">
        <v>12</v>
      </c>
      <c r="F356" s="16">
        <v>45294</v>
      </c>
      <c r="G356" s="4" t="s">
        <v>33</v>
      </c>
    </row>
    <row r="357" spans="1:7" x14ac:dyDescent="0.25">
      <c r="A357" s="3">
        <v>9786257371773</v>
      </c>
      <c r="B357" s="4" t="s">
        <v>856</v>
      </c>
      <c r="C357" s="4" t="s">
        <v>344</v>
      </c>
      <c r="D357" s="19">
        <v>69</v>
      </c>
      <c r="E357" s="4">
        <v>0</v>
      </c>
      <c r="F357" s="16">
        <v>45294</v>
      </c>
      <c r="G357" s="4"/>
    </row>
    <row r="358" spans="1:7" x14ac:dyDescent="0.25">
      <c r="A358" s="3">
        <v>9786258089943</v>
      </c>
      <c r="B358" s="4" t="s">
        <v>355</v>
      </c>
      <c r="C358" s="4" t="s">
        <v>344</v>
      </c>
      <c r="D358" s="19">
        <v>69</v>
      </c>
      <c r="E358" s="4">
        <v>12</v>
      </c>
      <c r="F358" s="16">
        <v>45294</v>
      </c>
      <c r="G358" s="4" t="s">
        <v>33</v>
      </c>
    </row>
    <row r="359" spans="1:7" x14ac:dyDescent="0.25">
      <c r="A359" s="3">
        <v>9786258089950</v>
      </c>
      <c r="B359" s="4" t="s">
        <v>358</v>
      </c>
      <c r="C359" s="4" t="s">
        <v>344</v>
      </c>
      <c r="D359" s="19">
        <v>69</v>
      </c>
      <c r="E359" s="4">
        <v>12</v>
      </c>
      <c r="F359" s="16">
        <v>45294</v>
      </c>
      <c r="G359" s="4" t="s">
        <v>33</v>
      </c>
    </row>
    <row r="360" spans="1:7" x14ac:dyDescent="0.25">
      <c r="A360" s="3">
        <v>9786257371742</v>
      </c>
      <c r="B360" s="4" t="s">
        <v>868</v>
      </c>
      <c r="C360" s="4" t="s">
        <v>344</v>
      </c>
      <c r="D360" s="19">
        <v>69</v>
      </c>
      <c r="E360" s="4">
        <v>0</v>
      </c>
      <c r="F360" s="16">
        <v>45294</v>
      </c>
      <c r="G360" s="4"/>
    </row>
    <row r="361" spans="1:7" x14ac:dyDescent="0.25">
      <c r="A361" s="3">
        <v>9786257371759</v>
      </c>
      <c r="B361" s="4" t="s">
        <v>876</v>
      </c>
      <c r="C361" s="4" t="s">
        <v>344</v>
      </c>
      <c r="D361" s="19">
        <v>69</v>
      </c>
      <c r="E361" s="4">
        <v>0</v>
      </c>
      <c r="F361" s="16">
        <v>45294</v>
      </c>
      <c r="G361" s="4"/>
    </row>
    <row r="362" spans="1:7" x14ac:dyDescent="0.25">
      <c r="A362" s="3">
        <v>9786257124218</v>
      </c>
      <c r="B362" s="4" t="s">
        <v>349</v>
      </c>
      <c r="C362" s="4" t="s">
        <v>344</v>
      </c>
      <c r="D362" s="19">
        <v>69</v>
      </c>
      <c r="E362" s="4">
        <v>12</v>
      </c>
      <c r="F362" s="16">
        <v>45294</v>
      </c>
      <c r="G362" s="4" t="s">
        <v>33</v>
      </c>
    </row>
    <row r="363" spans="1:7" x14ac:dyDescent="0.25">
      <c r="A363" s="3">
        <v>9786257124225</v>
      </c>
      <c r="B363" s="4" t="s">
        <v>346</v>
      </c>
      <c r="C363" s="4" t="s">
        <v>344</v>
      </c>
      <c r="D363" s="19">
        <v>69</v>
      </c>
      <c r="E363" s="4">
        <v>12</v>
      </c>
      <c r="F363" s="16">
        <v>45294</v>
      </c>
      <c r="G363" s="4" t="s">
        <v>33</v>
      </c>
    </row>
    <row r="364" spans="1:7" x14ac:dyDescent="0.25">
      <c r="A364" s="3">
        <v>9786257124232</v>
      </c>
      <c r="B364" s="4" t="s">
        <v>347</v>
      </c>
      <c r="C364" s="4" t="s">
        <v>344</v>
      </c>
      <c r="D364" s="19">
        <v>69</v>
      </c>
      <c r="E364" s="4">
        <v>12</v>
      </c>
      <c r="F364" s="16">
        <v>45294</v>
      </c>
      <c r="G364" s="4" t="s">
        <v>33</v>
      </c>
    </row>
    <row r="365" spans="1:7" x14ac:dyDescent="0.25">
      <c r="A365" s="3">
        <v>9786257124249</v>
      </c>
      <c r="B365" s="4" t="s">
        <v>348</v>
      </c>
      <c r="C365" s="4" t="s">
        <v>344</v>
      </c>
      <c r="D365" s="19">
        <v>69</v>
      </c>
      <c r="E365" s="4">
        <v>12</v>
      </c>
      <c r="F365" s="16">
        <v>45294</v>
      </c>
      <c r="G365" s="4" t="s">
        <v>33</v>
      </c>
    </row>
    <row r="366" spans="1:7" x14ac:dyDescent="0.25">
      <c r="A366" s="3">
        <v>9786257124256</v>
      </c>
      <c r="B366" s="4" t="s">
        <v>345</v>
      </c>
      <c r="C366" s="4" t="s">
        <v>344</v>
      </c>
      <c r="D366" s="19">
        <v>69</v>
      </c>
      <c r="E366" s="4">
        <v>12</v>
      </c>
      <c r="F366" s="16">
        <v>45294</v>
      </c>
      <c r="G366" s="4" t="s">
        <v>33</v>
      </c>
    </row>
    <row r="367" spans="1:7" x14ac:dyDescent="0.25">
      <c r="A367" s="3">
        <v>9786257124263</v>
      </c>
      <c r="B367" s="4" t="s">
        <v>343</v>
      </c>
      <c r="C367" s="4" t="s">
        <v>344</v>
      </c>
      <c r="D367" s="19">
        <v>69</v>
      </c>
      <c r="E367" s="4">
        <v>12</v>
      </c>
      <c r="F367" s="16">
        <v>45294</v>
      </c>
      <c r="G367" s="4" t="s">
        <v>33</v>
      </c>
    </row>
    <row r="368" spans="1:7" x14ac:dyDescent="0.25">
      <c r="A368" s="3">
        <v>9786257124270</v>
      </c>
      <c r="B368" s="4" t="s">
        <v>350</v>
      </c>
      <c r="C368" s="4" t="s">
        <v>344</v>
      </c>
      <c r="D368" s="19">
        <v>69</v>
      </c>
      <c r="E368" s="4">
        <v>12</v>
      </c>
      <c r="F368" s="16">
        <v>45294</v>
      </c>
      <c r="G368" s="4" t="s">
        <v>33</v>
      </c>
    </row>
    <row r="369" spans="1:7" x14ac:dyDescent="0.25">
      <c r="A369" s="3">
        <v>9786257124287</v>
      </c>
      <c r="B369" s="4" t="s">
        <v>354</v>
      </c>
      <c r="C369" s="4" t="s">
        <v>344</v>
      </c>
      <c r="D369" s="19">
        <v>69</v>
      </c>
      <c r="E369" s="4">
        <v>12</v>
      </c>
      <c r="F369" s="16">
        <v>45294</v>
      </c>
      <c r="G369" s="4" t="s">
        <v>33</v>
      </c>
    </row>
    <row r="370" spans="1:7" x14ac:dyDescent="0.25">
      <c r="A370" s="3">
        <v>9786257124294</v>
      </c>
      <c r="B370" s="4" t="s">
        <v>357</v>
      </c>
      <c r="C370" s="4" t="s">
        <v>344</v>
      </c>
      <c r="D370" s="19">
        <v>69</v>
      </c>
      <c r="E370" s="4">
        <v>12</v>
      </c>
      <c r="F370" s="16">
        <v>45294</v>
      </c>
      <c r="G370" s="4" t="s">
        <v>33</v>
      </c>
    </row>
    <row r="371" spans="1:7" x14ac:dyDescent="0.25">
      <c r="A371" s="3">
        <v>9786057939586</v>
      </c>
      <c r="B371" s="4" t="s">
        <v>598</v>
      </c>
      <c r="C371" s="4" t="s">
        <v>595</v>
      </c>
      <c r="D371" s="19">
        <v>70</v>
      </c>
      <c r="E371" s="4">
        <v>240</v>
      </c>
      <c r="F371" s="16">
        <v>45294</v>
      </c>
      <c r="G371" s="4" t="s">
        <v>523</v>
      </c>
    </row>
    <row r="372" spans="1:7" x14ac:dyDescent="0.25">
      <c r="A372" s="3">
        <v>9786052041628</v>
      </c>
      <c r="B372" s="4" t="s">
        <v>116</v>
      </c>
      <c r="C372" s="4" t="s">
        <v>115</v>
      </c>
      <c r="D372" s="19">
        <v>29</v>
      </c>
      <c r="E372" s="4">
        <v>0</v>
      </c>
      <c r="F372" s="16">
        <v>45294</v>
      </c>
      <c r="G372" s="4" t="s">
        <v>33</v>
      </c>
    </row>
    <row r="373" spans="1:7" x14ac:dyDescent="0.25">
      <c r="A373" s="3">
        <v>9786257124539</v>
      </c>
      <c r="B373" s="4" t="s">
        <v>671</v>
      </c>
      <c r="C373" s="4" t="s">
        <v>672</v>
      </c>
      <c r="D373" s="19">
        <v>190</v>
      </c>
      <c r="E373" s="4">
        <v>424</v>
      </c>
      <c r="F373" s="16">
        <v>45294</v>
      </c>
      <c r="G373" s="4" t="s">
        <v>523</v>
      </c>
    </row>
    <row r="374" spans="1:7" x14ac:dyDescent="0.25">
      <c r="A374" s="3">
        <v>9786257371452</v>
      </c>
      <c r="B374" s="4" t="s">
        <v>320</v>
      </c>
      <c r="C374" s="4" t="s">
        <v>316</v>
      </c>
      <c r="D374" s="19">
        <v>89</v>
      </c>
      <c r="E374" s="4">
        <v>40</v>
      </c>
      <c r="F374" s="16">
        <v>45294</v>
      </c>
      <c r="G374" s="4" t="s">
        <v>33</v>
      </c>
    </row>
    <row r="375" spans="1:7" x14ac:dyDescent="0.25">
      <c r="A375" s="3">
        <v>9786059864954</v>
      </c>
      <c r="B375" s="4" t="s">
        <v>635</v>
      </c>
      <c r="C375" s="4" t="s">
        <v>636</v>
      </c>
      <c r="D375" s="19">
        <v>80</v>
      </c>
      <c r="E375" s="4">
        <v>368</v>
      </c>
      <c r="F375" s="16">
        <v>45294</v>
      </c>
      <c r="G375" s="4" t="s">
        <v>523</v>
      </c>
    </row>
    <row r="376" spans="1:7" x14ac:dyDescent="0.25">
      <c r="A376" s="3">
        <v>9786257371094</v>
      </c>
      <c r="B376" s="4" t="s">
        <v>748</v>
      </c>
      <c r="C376" s="4" t="s">
        <v>749</v>
      </c>
      <c r="D376" s="19">
        <v>130</v>
      </c>
      <c r="E376" s="4">
        <v>320</v>
      </c>
      <c r="F376" s="16">
        <v>45294</v>
      </c>
      <c r="G376" s="4" t="s">
        <v>523</v>
      </c>
    </row>
    <row r="377" spans="1:7" x14ac:dyDescent="0.25">
      <c r="A377" s="3">
        <v>9786258089196</v>
      </c>
      <c r="B377" s="4" t="s">
        <v>713</v>
      </c>
      <c r="C377" s="4" t="s">
        <v>712</v>
      </c>
      <c r="D377" s="19">
        <v>190</v>
      </c>
      <c r="E377" s="4">
        <v>304</v>
      </c>
      <c r="F377" s="16">
        <v>45294</v>
      </c>
      <c r="G377" s="4" t="s">
        <v>523</v>
      </c>
    </row>
    <row r="378" spans="1:7" x14ac:dyDescent="0.25">
      <c r="A378" s="3">
        <v>9786057939746</v>
      </c>
      <c r="B378" s="4" t="s">
        <v>74</v>
      </c>
      <c r="C378" s="4" t="s">
        <v>61</v>
      </c>
      <c r="D378" s="19">
        <v>95</v>
      </c>
      <c r="E378" s="4">
        <v>44</v>
      </c>
      <c r="F378" s="16">
        <v>45294</v>
      </c>
      <c r="G378" s="4" t="s">
        <v>33</v>
      </c>
    </row>
    <row r="379" spans="1:7" x14ac:dyDescent="0.25">
      <c r="A379" s="3">
        <v>9786052041871</v>
      </c>
      <c r="B379" s="4" t="s">
        <v>68</v>
      </c>
      <c r="C379" s="4" t="s">
        <v>61</v>
      </c>
      <c r="D379" s="19">
        <v>139</v>
      </c>
      <c r="E379" s="4">
        <v>64</v>
      </c>
      <c r="F379" s="16">
        <v>45294</v>
      </c>
      <c r="G379" s="4" t="s">
        <v>33</v>
      </c>
    </row>
    <row r="380" spans="1:7" x14ac:dyDescent="0.25">
      <c r="A380" s="3">
        <v>9786057939876</v>
      </c>
      <c r="B380" s="4" t="s">
        <v>69</v>
      </c>
      <c r="C380" s="4" t="s">
        <v>61</v>
      </c>
      <c r="D380" s="19">
        <v>139</v>
      </c>
      <c r="E380" s="4">
        <v>88</v>
      </c>
      <c r="F380" s="16">
        <v>45294</v>
      </c>
      <c r="G380" s="4" t="s">
        <v>33</v>
      </c>
    </row>
    <row r="381" spans="1:7" x14ac:dyDescent="0.25">
      <c r="A381" s="3">
        <v>9786057939838</v>
      </c>
      <c r="B381" s="4" t="s">
        <v>67</v>
      </c>
      <c r="C381" s="4" t="s">
        <v>61</v>
      </c>
      <c r="D381" s="19">
        <v>139</v>
      </c>
      <c r="E381" s="4">
        <v>48</v>
      </c>
      <c r="F381" s="16">
        <v>45294</v>
      </c>
      <c r="G381" s="4" t="s">
        <v>33</v>
      </c>
    </row>
    <row r="382" spans="1:7" x14ac:dyDescent="0.25">
      <c r="A382" s="3">
        <v>9786052162927</v>
      </c>
      <c r="B382" s="4" t="s">
        <v>88</v>
      </c>
      <c r="C382" s="4" t="s">
        <v>89</v>
      </c>
      <c r="D382" s="19">
        <v>89</v>
      </c>
      <c r="E382" s="4">
        <v>368</v>
      </c>
      <c r="F382" s="16">
        <v>45294</v>
      </c>
      <c r="G382" s="4" t="s">
        <v>33</v>
      </c>
    </row>
    <row r="383" spans="1:7" x14ac:dyDescent="0.25">
      <c r="A383" s="3">
        <v>9786057690715</v>
      </c>
      <c r="B383" s="4" t="s">
        <v>706</v>
      </c>
      <c r="C383" s="4" t="s">
        <v>704</v>
      </c>
      <c r="D383" s="19">
        <v>190</v>
      </c>
      <c r="E383" s="4">
        <v>376</v>
      </c>
      <c r="F383" s="16">
        <v>45294</v>
      </c>
      <c r="G383" s="4" t="s">
        <v>523</v>
      </c>
    </row>
    <row r="384" spans="1:7" x14ac:dyDescent="0.25">
      <c r="A384" s="3">
        <v>9786058526815</v>
      </c>
      <c r="B384" s="4" t="s">
        <v>798</v>
      </c>
      <c r="C384" s="4" t="s">
        <v>214</v>
      </c>
      <c r="D384" s="19">
        <v>850</v>
      </c>
      <c r="E384" s="4">
        <v>512</v>
      </c>
      <c r="F384" s="16">
        <v>45294</v>
      </c>
      <c r="G384" s="4" t="s">
        <v>799</v>
      </c>
    </row>
    <row r="385" spans="1:7" x14ac:dyDescent="0.25">
      <c r="A385" s="3">
        <v>9786256397439</v>
      </c>
      <c r="B385" s="4" t="s">
        <v>714</v>
      </c>
      <c r="C385" s="4" t="s">
        <v>715</v>
      </c>
      <c r="D385" s="19">
        <v>150</v>
      </c>
      <c r="E385" s="4">
        <v>176</v>
      </c>
      <c r="F385" s="16">
        <v>45294</v>
      </c>
      <c r="G385" s="4" t="s">
        <v>523</v>
      </c>
    </row>
    <row r="386" spans="1:7" x14ac:dyDescent="0.25">
      <c r="A386" s="3">
        <v>9786256397088</v>
      </c>
      <c r="B386" s="4" t="s">
        <v>762</v>
      </c>
      <c r="C386" s="4" t="s">
        <v>763</v>
      </c>
      <c r="D386" s="19">
        <v>230</v>
      </c>
      <c r="E386" s="4">
        <v>432</v>
      </c>
      <c r="F386" s="16">
        <v>45294</v>
      </c>
      <c r="G386" s="4" t="s">
        <v>523</v>
      </c>
    </row>
    <row r="387" spans="1:7" x14ac:dyDescent="0.25">
      <c r="A387" s="3">
        <v>9786257371391</v>
      </c>
      <c r="B387" s="4" t="s">
        <v>99</v>
      </c>
      <c r="C387" s="4" t="s">
        <v>93</v>
      </c>
      <c r="D387" s="19">
        <v>69</v>
      </c>
      <c r="E387" s="4">
        <v>0</v>
      </c>
      <c r="F387" s="16">
        <v>45294</v>
      </c>
      <c r="G387" s="4" t="s">
        <v>33</v>
      </c>
    </row>
    <row r="388" spans="1:7" x14ac:dyDescent="0.25">
      <c r="A388" s="3">
        <v>9786257371384</v>
      </c>
      <c r="B388" s="4" t="s">
        <v>98</v>
      </c>
      <c r="C388" s="4" t="s">
        <v>93</v>
      </c>
      <c r="D388" s="19">
        <v>69</v>
      </c>
      <c r="E388" s="4">
        <v>0</v>
      </c>
      <c r="F388" s="16">
        <v>45294</v>
      </c>
      <c r="G388" s="4" t="s">
        <v>33</v>
      </c>
    </row>
    <row r="389" spans="1:7" x14ac:dyDescent="0.25">
      <c r="A389" s="3">
        <v>9786257371377</v>
      </c>
      <c r="B389" s="4" t="s">
        <v>100</v>
      </c>
      <c r="C389" s="4" t="s">
        <v>93</v>
      </c>
      <c r="D389" s="19">
        <v>69</v>
      </c>
      <c r="E389" s="4">
        <v>0</v>
      </c>
      <c r="F389" s="16">
        <v>45294</v>
      </c>
      <c r="G389" s="4" t="s">
        <v>33</v>
      </c>
    </row>
    <row r="390" spans="1:7" x14ac:dyDescent="0.25">
      <c r="A390" s="3">
        <v>9786256397811</v>
      </c>
      <c r="B390" s="4" t="s">
        <v>95</v>
      </c>
      <c r="C390" s="4" t="s">
        <v>93</v>
      </c>
      <c r="D390" s="19">
        <v>112</v>
      </c>
      <c r="E390" s="4">
        <v>24</v>
      </c>
      <c r="F390" s="16">
        <v>45294</v>
      </c>
      <c r="G390" s="4" t="s">
        <v>33</v>
      </c>
    </row>
    <row r="391" spans="1:7" x14ac:dyDescent="0.25">
      <c r="A391" s="3">
        <v>9786052162842</v>
      </c>
      <c r="B391" s="4" t="s">
        <v>430</v>
      </c>
      <c r="C391" s="4"/>
      <c r="D391" s="19">
        <v>49</v>
      </c>
      <c r="E391" s="4">
        <v>16</v>
      </c>
      <c r="F391" s="16">
        <v>45294</v>
      </c>
      <c r="G391" s="4" t="s">
        <v>33</v>
      </c>
    </row>
    <row r="392" spans="1:7" x14ac:dyDescent="0.25">
      <c r="A392" s="3">
        <v>9786052162859</v>
      </c>
      <c r="B392" s="4" t="s">
        <v>431</v>
      </c>
      <c r="C392" s="4"/>
      <c r="D392" s="19">
        <v>49</v>
      </c>
      <c r="E392" s="4">
        <v>160</v>
      </c>
      <c r="F392" s="16">
        <v>45294</v>
      </c>
      <c r="G392" s="4" t="s">
        <v>33</v>
      </c>
    </row>
    <row r="393" spans="1:7" x14ac:dyDescent="0.25">
      <c r="A393" s="3">
        <v>9786052162866</v>
      </c>
      <c r="B393" s="4" t="s">
        <v>433</v>
      </c>
      <c r="C393" s="4"/>
      <c r="D393" s="19">
        <v>49</v>
      </c>
      <c r="E393" s="4">
        <v>160</v>
      </c>
      <c r="F393" s="16">
        <v>45294</v>
      </c>
      <c r="G393" s="4" t="s">
        <v>33</v>
      </c>
    </row>
    <row r="394" spans="1:7" x14ac:dyDescent="0.25">
      <c r="A394" s="3">
        <v>9786052162873</v>
      </c>
      <c r="B394" s="4" t="s">
        <v>432</v>
      </c>
      <c r="C394" s="4"/>
      <c r="D394" s="19">
        <v>49</v>
      </c>
      <c r="E394" s="4">
        <v>16</v>
      </c>
      <c r="F394" s="16">
        <v>45294</v>
      </c>
      <c r="G394" s="4" t="s">
        <v>33</v>
      </c>
    </row>
    <row r="395" spans="1:7" x14ac:dyDescent="0.25">
      <c r="A395" s="3">
        <v>9786052162835</v>
      </c>
      <c r="B395" s="4" t="s">
        <v>878</v>
      </c>
      <c r="C395" s="4"/>
      <c r="D395" s="19">
        <v>49</v>
      </c>
      <c r="E395" s="4">
        <v>0</v>
      </c>
      <c r="F395" s="16">
        <v>45294</v>
      </c>
      <c r="G395" s="4"/>
    </row>
    <row r="396" spans="1:7" x14ac:dyDescent="0.25">
      <c r="A396" s="3">
        <v>9786057939203</v>
      </c>
      <c r="B396" s="4" t="s">
        <v>102</v>
      </c>
      <c r="C396" s="4" t="s">
        <v>93</v>
      </c>
      <c r="D396" s="19">
        <v>69</v>
      </c>
      <c r="E396" s="4">
        <v>22</v>
      </c>
      <c r="F396" s="16">
        <v>45294</v>
      </c>
      <c r="G396" s="4" t="s">
        <v>33</v>
      </c>
    </row>
    <row r="397" spans="1:7" x14ac:dyDescent="0.25">
      <c r="A397" s="3">
        <v>9786256397217</v>
      </c>
      <c r="B397" s="4" t="s">
        <v>50</v>
      </c>
      <c r="C397" s="4" t="s">
        <v>51</v>
      </c>
      <c r="D397" s="19">
        <v>139</v>
      </c>
      <c r="E397" s="4">
        <v>120</v>
      </c>
      <c r="F397" s="16">
        <v>45294</v>
      </c>
      <c r="G397" s="4" t="s">
        <v>33</v>
      </c>
    </row>
    <row r="398" spans="1:7" x14ac:dyDescent="0.25">
      <c r="A398" s="3">
        <v>9786257124522</v>
      </c>
      <c r="B398" s="4" t="s">
        <v>698</v>
      </c>
      <c r="C398" s="4" t="s">
        <v>695</v>
      </c>
      <c r="D398" s="19">
        <v>140</v>
      </c>
      <c r="E398" s="4">
        <v>320</v>
      </c>
      <c r="F398" s="16">
        <v>45294</v>
      </c>
      <c r="G398" s="4" t="s">
        <v>523</v>
      </c>
    </row>
    <row r="399" spans="1:7" x14ac:dyDescent="0.25">
      <c r="A399" s="3">
        <v>9786057690517</v>
      </c>
      <c r="B399" s="4" t="s">
        <v>372</v>
      </c>
      <c r="C399" s="4" t="s">
        <v>373</v>
      </c>
      <c r="D399" s="19">
        <v>179</v>
      </c>
      <c r="E399" s="4">
        <v>0</v>
      </c>
      <c r="F399" s="16">
        <v>45294</v>
      </c>
      <c r="G399" s="4" t="s">
        <v>33</v>
      </c>
    </row>
    <row r="400" spans="1:7" x14ac:dyDescent="0.25">
      <c r="A400" s="3">
        <v>9786257124812</v>
      </c>
      <c r="B400" s="4" t="s">
        <v>97</v>
      </c>
      <c r="C400" s="4" t="s">
        <v>93</v>
      </c>
      <c r="D400" s="19">
        <v>69</v>
      </c>
      <c r="E400" s="4">
        <v>24</v>
      </c>
      <c r="F400" s="16">
        <v>45294</v>
      </c>
      <c r="G400" s="4" t="s">
        <v>33</v>
      </c>
    </row>
    <row r="401" spans="1:7" x14ac:dyDescent="0.25">
      <c r="A401" s="3">
        <v>9786257371599</v>
      </c>
      <c r="B401" s="4" t="s">
        <v>165</v>
      </c>
      <c r="C401" s="4" t="s">
        <v>128</v>
      </c>
      <c r="D401" s="19">
        <v>69</v>
      </c>
      <c r="E401" s="4">
        <v>24</v>
      </c>
      <c r="F401" s="16">
        <v>45294</v>
      </c>
      <c r="G401" s="4" t="s">
        <v>33</v>
      </c>
    </row>
    <row r="402" spans="1:7" x14ac:dyDescent="0.25">
      <c r="A402" s="3">
        <v>9786057690838</v>
      </c>
      <c r="B402" s="4" t="s">
        <v>163</v>
      </c>
      <c r="C402" s="4" t="s">
        <v>128</v>
      </c>
      <c r="D402" s="19">
        <v>69</v>
      </c>
      <c r="E402" s="4">
        <v>0</v>
      </c>
      <c r="F402" s="16">
        <v>45294</v>
      </c>
      <c r="G402" s="4" t="s">
        <v>33</v>
      </c>
    </row>
    <row r="403" spans="1:7" x14ac:dyDescent="0.25">
      <c r="A403" s="3">
        <v>9786258089721</v>
      </c>
      <c r="B403" s="4" t="s">
        <v>55</v>
      </c>
      <c r="C403" s="4" t="s">
        <v>53</v>
      </c>
      <c r="D403" s="19">
        <v>69</v>
      </c>
      <c r="E403" s="4">
        <v>32</v>
      </c>
      <c r="F403" s="16">
        <v>45294</v>
      </c>
      <c r="G403" s="4" t="s">
        <v>33</v>
      </c>
    </row>
    <row r="404" spans="1:7" x14ac:dyDescent="0.25">
      <c r="A404" s="3">
        <v>9786258089714</v>
      </c>
      <c r="B404" s="4" t="s">
        <v>56</v>
      </c>
      <c r="C404" s="4" t="s">
        <v>53</v>
      </c>
      <c r="D404" s="19">
        <v>69</v>
      </c>
      <c r="E404" s="4">
        <v>32</v>
      </c>
      <c r="F404" s="16">
        <v>45294</v>
      </c>
      <c r="G404" s="4" t="s">
        <v>33</v>
      </c>
    </row>
    <row r="405" spans="1:7" x14ac:dyDescent="0.25">
      <c r="A405" s="3">
        <v>9786258089042</v>
      </c>
      <c r="B405" s="4" t="s">
        <v>54</v>
      </c>
      <c r="C405" s="4" t="s">
        <v>53</v>
      </c>
      <c r="D405" s="19">
        <v>69</v>
      </c>
      <c r="E405" s="4">
        <v>32</v>
      </c>
      <c r="F405" s="16">
        <v>45294</v>
      </c>
      <c r="G405" s="4" t="s">
        <v>33</v>
      </c>
    </row>
    <row r="406" spans="1:7" x14ac:dyDescent="0.25">
      <c r="A406" s="3">
        <v>9786258089035</v>
      </c>
      <c r="B406" s="4" t="s">
        <v>52</v>
      </c>
      <c r="C406" s="4" t="s">
        <v>53</v>
      </c>
      <c r="D406" s="19">
        <v>69</v>
      </c>
      <c r="E406" s="4">
        <v>32</v>
      </c>
      <c r="F406" s="16">
        <v>45294</v>
      </c>
      <c r="G406" s="4" t="s">
        <v>33</v>
      </c>
    </row>
    <row r="407" spans="1:7" x14ac:dyDescent="0.25">
      <c r="A407" s="3">
        <v>9786057939821</v>
      </c>
      <c r="B407" s="4" t="s">
        <v>158</v>
      </c>
      <c r="C407" s="4" t="s">
        <v>128</v>
      </c>
      <c r="D407" s="19">
        <v>69</v>
      </c>
      <c r="E407" s="4">
        <v>24</v>
      </c>
      <c r="F407" s="16">
        <v>45294</v>
      </c>
      <c r="G407" s="4" t="s">
        <v>33</v>
      </c>
    </row>
    <row r="408" spans="1:7" x14ac:dyDescent="0.25">
      <c r="A408" s="3">
        <v>9786052162149</v>
      </c>
      <c r="B408" s="4" t="s">
        <v>153</v>
      </c>
      <c r="C408" s="4" t="s">
        <v>128</v>
      </c>
      <c r="D408" s="19">
        <v>15</v>
      </c>
      <c r="E408" s="4">
        <v>24</v>
      </c>
      <c r="F408" s="16">
        <v>45294</v>
      </c>
      <c r="G408" s="4" t="s">
        <v>33</v>
      </c>
    </row>
    <row r="409" spans="1:7" x14ac:dyDescent="0.25">
      <c r="A409" s="3">
        <v>9786052162170</v>
      </c>
      <c r="B409" s="4" t="s">
        <v>829</v>
      </c>
      <c r="C409" s="4" t="s">
        <v>830</v>
      </c>
      <c r="D409" s="19">
        <v>130</v>
      </c>
      <c r="E409" s="4">
        <v>136</v>
      </c>
      <c r="F409" s="16">
        <v>45294</v>
      </c>
      <c r="G409" s="4" t="s">
        <v>811</v>
      </c>
    </row>
    <row r="410" spans="1:7" ht="30" x14ac:dyDescent="0.25">
      <c r="A410" s="3">
        <v>9786057939036</v>
      </c>
      <c r="B410" s="4" t="s">
        <v>831</v>
      </c>
      <c r="C410" s="4" t="s">
        <v>832</v>
      </c>
      <c r="D410" s="19">
        <v>175</v>
      </c>
      <c r="E410" s="4">
        <v>248</v>
      </c>
      <c r="F410" s="16">
        <v>45294</v>
      </c>
      <c r="G410" s="4" t="s">
        <v>811</v>
      </c>
    </row>
    <row r="411" spans="1:7" ht="30" x14ac:dyDescent="0.25">
      <c r="A411" s="3">
        <v>9786258089332</v>
      </c>
      <c r="B411" s="4" t="s">
        <v>833</v>
      </c>
      <c r="C411" s="4" t="s">
        <v>832</v>
      </c>
      <c r="D411" s="19">
        <v>225</v>
      </c>
      <c r="E411" s="4">
        <v>336</v>
      </c>
      <c r="F411" s="16">
        <v>45294</v>
      </c>
      <c r="G411" s="4" t="s">
        <v>811</v>
      </c>
    </row>
    <row r="412" spans="1:7" x14ac:dyDescent="0.25">
      <c r="A412" s="3">
        <v>9786059442398</v>
      </c>
      <c r="B412" s="4" t="s">
        <v>269</v>
      </c>
      <c r="C412" s="4" t="s">
        <v>267</v>
      </c>
      <c r="D412" s="19">
        <v>20</v>
      </c>
      <c r="E412" s="4">
        <v>32</v>
      </c>
      <c r="F412" s="16">
        <v>45294</v>
      </c>
      <c r="G412" s="4" t="s">
        <v>33</v>
      </c>
    </row>
    <row r="413" spans="1:7" x14ac:dyDescent="0.25">
      <c r="A413" s="3">
        <v>9786258089974</v>
      </c>
      <c r="B413" s="4" t="s">
        <v>425</v>
      </c>
      <c r="C413" s="4" t="s">
        <v>417</v>
      </c>
      <c r="D413" s="19">
        <v>150</v>
      </c>
      <c r="E413" s="4">
        <v>20</v>
      </c>
      <c r="F413" s="16">
        <v>45294</v>
      </c>
      <c r="G413" s="4" t="s">
        <v>33</v>
      </c>
    </row>
    <row r="414" spans="1:7" x14ac:dyDescent="0.25">
      <c r="A414" s="3">
        <v>9786258089981</v>
      </c>
      <c r="B414" s="4" t="s">
        <v>426</v>
      </c>
      <c r="C414" s="4" t="s">
        <v>417</v>
      </c>
      <c r="D414" s="19">
        <v>150</v>
      </c>
      <c r="E414" s="4">
        <v>20</v>
      </c>
      <c r="F414" s="16">
        <v>45294</v>
      </c>
      <c r="G414" s="4" t="s">
        <v>33</v>
      </c>
    </row>
    <row r="415" spans="1:7" x14ac:dyDescent="0.25">
      <c r="A415" s="3">
        <v>9786257124638</v>
      </c>
      <c r="B415" s="4" t="s">
        <v>420</v>
      </c>
      <c r="C415" s="4" t="s">
        <v>417</v>
      </c>
      <c r="D415" s="19">
        <v>150</v>
      </c>
      <c r="E415" s="4">
        <v>0</v>
      </c>
      <c r="F415" s="16">
        <v>45294</v>
      </c>
      <c r="G415" s="4" t="s">
        <v>33</v>
      </c>
    </row>
    <row r="416" spans="1:7" x14ac:dyDescent="0.25">
      <c r="A416" s="3">
        <v>9786257124645</v>
      </c>
      <c r="B416" s="4" t="s">
        <v>421</v>
      </c>
      <c r="C416" s="4" t="s">
        <v>417</v>
      </c>
      <c r="D416" s="19">
        <v>150</v>
      </c>
      <c r="E416" s="4">
        <v>0</v>
      </c>
      <c r="F416" s="16">
        <v>45294</v>
      </c>
      <c r="G416" s="4" t="s">
        <v>33</v>
      </c>
    </row>
    <row r="417" spans="1:7" x14ac:dyDescent="0.25">
      <c r="A417" s="3">
        <v>9786257124669</v>
      </c>
      <c r="B417" s="4" t="s">
        <v>423</v>
      </c>
      <c r="C417" s="4" t="s">
        <v>417</v>
      </c>
      <c r="D417" s="19">
        <v>150</v>
      </c>
      <c r="E417" s="4">
        <v>0</v>
      </c>
      <c r="F417" s="16">
        <v>45294</v>
      </c>
      <c r="G417" s="4" t="s">
        <v>33</v>
      </c>
    </row>
    <row r="418" spans="1:7" x14ac:dyDescent="0.25">
      <c r="A418" s="3">
        <v>9786257124683</v>
      </c>
      <c r="B418" s="4" t="s">
        <v>419</v>
      </c>
      <c r="C418" s="4" t="s">
        <v>417</v>
      </c>
      <c r="D418" s="19">
        <v>150</v>
      </c>
      <c r="E418" s="4">
        <v>0</v>
      </c>
      <c r="F418" s="16">
        <v>45294</v>
      </c>
      <c r="G418" s="4" t="s">
        <v>33</v>
      </c>
    </row>
    <row r="419" spans="1:7" x14ac:dyDescent="0.25">
      <c r="A419" s="3">
        <v>9786257124652</v>
      </c>
      <c r="B419" s="4" t="s">
        <v>424</v>
      </c>
      <c r="C419" s="4" t="s">
        <v>417</v>
      </c>
      <c r="D419" s="19">
        <v>150</v>
      </c>
      <c r="E419" s="4">
        <v>0</v>
      </c>
      <c r="F419" s="16">
        <v>45294</v>
      </c>
      <c r="G419" s="4" t="s">
        <v>33</v>
      </c>
    </row>
    <row r="420" spans="1:7" x14ac:dyDescent="0.25">
      <c r="A420" s="3">
        <v>9786257124676</v>
      </c>
      <c r="B420" s="4" t="s">
        <v>422</v>
      </c>
      <c r="C420" s="4" t="s">
        <v>417</v>
      </c>
      <c r="D420" s="19">
        <v>150</v>
      </c>
      <c r="E420" s="4">
        <v>0</v>
      </c>
      <c r="F420" s="16">
        <v>45294</v>
      </c>
      <c r="G420" s="4" t="s">
        <v>33</v>
      </c>
    </row>
    <row r="421" spans="1:7" x14ac:dyDescent="0.25">
      <c r="A421" s="3">
        <v>9786052162705</v>
      </c>
      <c r="B421" s="4" t="s">
        <v>457</v>
      </c>
      <c r="C421" s="4"/>
      <c r="D421" s="19">
        <v>299</v>
      </c>
      <c r="E421" s="4">
        <v>16</v>
      </c>
      <c r="F421" s="16">
        <v>45294</v>
      </c>
      <c r="G421" s="4" t="s">
        <v>33</v>
      </c>
    </row>
    <row r="422" spans="1:7" x14ac:dyDescent="0.25">
      <c r="A422" s="3">
        <v>9786052162712</v>
      </c>
      <c r="B422" s="4" t="s">
        <v>460</v>
      </c>
      <c r="C422" s="4"/>
      <c r="D422" s="19">
        <v>299</v>
      </c>
      <c r="E422" s="4">
        <v>16</v>
      </c>
      <c r="F422" s="16">
        <v>45294</v>
      </c>
      <c r="G422" s="4" t="s">
        <v>33</v>
      </c>
    </row>
    <row r="423" spans="1:7" x14ac:dyDescent="0.25">
      <c r="A423" s="3">
        <v>9786052162729</v>
      </c>
      <c r="B423" s="4" t="s">
        <v>458</v>
      </c>
      <c r="C423" s="4"/>
      <c r="D423" s="19">
        <v>299</v>
      </c>
      <c r="E423" s="4">
        <v>16</v>
      </c>
      <c r="F423" s="16">
        <v>45294</v>
      </c>
      <c r="G423" s="4" t="s">
        <v>33</v>
      </c>
    </row>
    <row r="424" spans="1:7" x14ac:dyDescent="0.25">
      <c r="A424" s="3">
        <v>9786052162736</v>
      </c>
      <c r="B424" s="4" t="s">
        <v>459</v>
      </c>
      <c r="C424" s="4"/>
      <c r="D424" s="19">
        <v>299</v>
      </c>
      <c r="E424" s="4">
        <v>16</v>
      </c>
      <c r="F424" s="16">
        <v>45294</v>
      </c>
      <c r="G424" s="4" t="s">
        <v>33</v>
      </c>
    </row>
    <row r="425" spans="1:7" x14ac:dyDescent="0.25">
      <c r="A425" s="3">
        <v>9786052162699</v>
      </c>
      <c r="B425" s="4" t="s">
        <v>500</v>
      </c>
      <c r="C425" s="4"/>
      <c r="D425" s="19">
        <v>299</v>
      </c>
      <c r="E425" s="4">
        <v>0</v>
      </c>
      <c r="F425" s="16">
        <v>45294</v>
      </c>
      <c r="G425" s="4" t="s">
        <v>33</v>
      </c>
    </row>
    <row r="426" spans="1:7" x14ac:dyDescent="0.25">
      <c r="A426" s="3">
        <v>9786256397958</v>
      </c>
      <c r="B426" s="4" t="s">
        <v>418</v>
      </c>
      <c r="C426" s="4" t="s">
        <v>417</v>
      </c>
      <c r="D426" s="19">
        <v>125</v>
      </c>
      <c r="E426" s="4">
        <v>16</v>
      </c>
      <c r="F426" s="16">
        <v>45294</v>
      </c>
      <c r="G426" s="4" t="s">
        <v>33</v>
      </c>
    </row>
    <row r="427" spans="1:7" x14ac:dyDescent="0.25">
      <c r="A427" s="3">
        <v>9786256397972</v>
      </c>
      <c r="B427" s="4" t="s">
        <v>499</v>
      </c>
      <c r="C427" s="4"/>
      <c r="D427" s="19">
        <v>125</v>
      </c>
      <c r="E427" s="4">
        <v>16</v>
      </c>
      <c r="F427" s="16">
        <v>45294</v>
      </c>
      <c r="G427" s="4" t="s">
        <v>33</v>
      </c>
    </row>
    <row r="428" spans="1:7" x14ac:dyDescent="0.25">
      <c r="A428" s="3">
        <v>9786256397941</v>
      </c>
      <c r="B428" s="4" t="s">
        <v>416</v>
      </c>
      <c r="C428" s="4" t="s">
        <v>417</v>
      </c>
      <c r="D428" s="19">
        <v>125</v>
      </c>
      <c r="E428" s="4">
        <v>16</v>
      </c>
      <c r="F428" s="16">
        <v>45294</v>
      </c>
      <c r="G428" s="4" t="s">
        <v>33</v>
      </c>
    </row>
    <row r="429" spans="1:7" x14ac:dyDescent="0.25">
      <c r="A429" s="3">
        <v>9786256397965</v>
      </c>
      <c r="B429" s="4" t="s">
        <v>485</v>
      </c>
      <c r="C429" s="4"/>
      <c r="D429" s="19">
        <v>125</v>
      </c>
      <c r="E429" s="4">
        <v>16</v>
      </c>
      <c r="F429" s="16">
        <v>45294</v>
      </c>
      <c r="G429" s="4" t="s">
        <v>33</v>
      </c>
    </row>
    <row r="430" spans="1:7" x14ac:dyDescent="0.25">
      <c r="A430" s="3">
        <v>9786052041208</v>
      </c>
      <c r="B430" s="4" t="s">
        <v>171</v>
      </c>
      <c r="C430" s="4" t="s">
        <v>172</v>
      </c>
      <c r="D430" s="19">
        <v>95</v>
      </c>
      <c r="E430" s="4">
        <v>32</v>
      </c>
      <c r="F430" s="16">
        <v>45294</v>
      </c>
      <c r="G430" s="4" t="s">
        <v>33</v>
      </c>
    </row>
    <row r="431" spans="1:7" x14ac:dyDescent="0.25">
      <c r="A431" s="3">
        <v>9786052162019</v>
      </c>
      <c r="B431" s="4" t="s">
        <v>141</v>
      </c>
      <c r="C431" s="4" t="s">
        <v>128</v>
      </c>
      <c r="D431" s="19">
        <v>15</v>
      </c>
      <c r="E431" s="4">
        <v>24</v>
      </c>
      <c r="F431" s="16">
        <v>45294</v>
      </c>
      <c r="G431" s="4" t="s">
        <v>33</v>
      </c>
    </row>
    <row r="432" spans="1:7" x14ac:dyDescent="0.25">
      <c r="A432" s="3">
        <v>9786257371056</v>
      </c>
      <c r="B432" s="4" t="s">
        <v>821</v>
      </c>
      <c r="C432" s="4" t="s">
        <v>822</v>
      </c>
      <c r="D432" s="19">
        <v>49</v>
      </c>
      <c r="E432" s="4">
        <v>112</v>
      </c>
      <c r="F432" s="16">
        <v>45294</v>
      </c>
      <c r="G432" s="4" t="s">
        <v>811</v>
      </c>
    </row>
    <row r="433" spans="1:7" x14ac:dyDescent="0.25">
      <c r="A433" s="3">
        <v>9786052041970</v>
      </c>
      <c r="B433" s="4" t="s">
        <v>138</v>
      </c>
      <c r="C433" s="4" t="s">
        <v>128</v>
      </c>
      <c r="D433" s="19">
        <v>15</v>
      </c>
      <c r="E433" s="4">
        <v>24</v>
      </c>
      <c r="F433" s="16">
        <v>45294</v>
      </c>
      <c r="G433" s="4" t="s">
        <v>33</v>
      </c>
    </row>
    <row r="434" spans="1:7" x14ac:dyDescent="0.25">
      <c r="A434" s="3">
        <v>9786258089547</v>
      </c>
      <c r="B434" s="4" t="s">
        <v>699</v>
      </c>
      <c r="C434" s="4" t="s">
        <v>695</v>
      </c>
      <c r="D434" s="19">
        <v>175</v>
      </c>
      <c r="E434" s="4">
        <v>327</v>
      </c>
      <c r="F434" s="16">
        <v>45294</v>
      </c>
      <c r="G434" s="4" t="s">
        <v>523</v>
      </c>
    </row>
    <row r="435" spans="1:7" x14ac:dyDescent="0.25">
      <c r="A435" s="3">
        <v>9786257124621</v>
      </c>
      <c r="B435" s="4" t="s">
        <v>538</v>
      </c>
      <c r="C435" s="4" t="s">
        <v>539</v>
      </c>
      <c r="D435" s="19">
        <v>175</v>
      </c>
      <c r="E435" s="4">
        <v>536</v>
      </c>
      <c r="F435" s="16">
        <v>45294</v>
      </c>
      <c r="G435" s="4" t="s">
        <v>523</v>
      </c>
    </row>
    <row r="436" spans="1:7" x14ac:dyDescent="0.25">
      <c r="A436" s="3">
        <v>9786258089707</v>
      </c>
      <c r="B436" s="4" t="s">
        <v>84</v>
      </c>
      <c r="C436" s="4" t="s">
        <v>82</v>
      </c>
      <c r="D436" s="19">
        <v>150</v>
      </c>
      <c r="E436" s="4">
        <v>48</v>
      </c>
      <c r="F436" s="16">
        <v>45294</v>
      </c>
      <c r="G436" s="4" t="s">
        <v>33</v>
      </c>
    </row>
    <row r="437" spans="1:7" x14ac:dyDescent="0.25">
      <c r="A437" s="3">
        <v>9786258089691</v>
      </c>
      <c r="B437" s="4" t="s">
        <v>83</v>
      </c>
      <c r="C437" s="4" t="s">
        <v>82</v>
      </c>
      <c r="D437" s="19">
        <v>99</v>
      </c>
      <c r="E437" s="4">
        <v>24</v>
      </c>
      <c r="F437" s="16">
        <v>45294</v>
      </c>
      <c r="G437" s="4" t="s">
        <v>33</v>
      </c>
    </row>
    <row r="438" spans="1:7" x14ac:dyDescent="0.25">
      <c r="A438" s="3">
        <v>9786257124164</v>
      </c>
      <c r="B438" s="4" t="s">
        <v>119</v>
      </c>
      <c r="C438" s="4" t="s">
        <v>115</v>
      </c>
      <c r="D438" s="19">
        <v>69</v>
      </c>
      <c r="E438" s="4">
        <v>32</v>
      </c>
      <c r="F438" s="16">
        <v>45294</v>
      </c>
      <c r="G438" s="4" t="s">
        <v>33</v>
      </c>
    </row>
    <row r="439" spans="1:7" x14ac:dyDescent="0.25">
      <c r="A439" s="3">
        <v>9786052041338</v>
      </c>
      <c r="B439" s="4" t="s">
        <v>505</v>
      </c>
      <c r="C439" s="4" t="s">
        <v>506</v>
      </c>
      <c r="D439" s="19">
        <v>189</v>
      </c>
      <c r="E439" s="4">
        <v>640</v>
      </c>
      <c r="F439" s="16">
        <v>45294</v>
      </c>
      <c r="G439" s="4" t="s">
        <v>502</v>
      </c>
    </row>
    <row r="440" spans="1:7" x14ac:dyDescent="0.25">
      <c r="A440" s="3">
        <v>9786057939708</v>
      </c>
      <c r="B440" s="4" t="s">
        <v>628</v>
      </c>
      <c r="C440" s="4" t="s">
        <v>629</v>
      </c>
      <c r="D440" s="19">
        <v>95</v>
      </c>
      <c r="E440" s="4">
        <v>104</v>
      </c>
      <c r="F440" s="16">
        <v>45294</v>
      </c>
      <c r="G440" s="4" t="s">
        <v>523</v>
      </c>
    </row>
    <row r="441" spans="1:7" x14ac:dyDescent="0.25">
      <c r="A441" s="3">
        <v>9786258089653</v>
      </c>
      <c r="B441" s="4" t="s">
        <v>631</v>
      </c>
      <c r="C441" s="4" t="s">
        <v>629</v>
      </c>
      <c r="D441" s="19">
        <v>180</v>
      </c>
      <c r="E441" s="4">
        <v>120</v>
      </c>
      <c r="F441" s="16">
        <v>45294</v>
      </c>
      <c r="G441" s="4" t="s">
        <v>523</v>
      </c>
    </row>
    <row r="442" spans="1:7" x14ac:dyDescent="0.25">
      <c r="A442" s="3">
        <v>9786057690142</v>
      </c>
      <c r="B442" s="4" t="s">
        <v>786</v>
      </c>
      <c r="C442" s="4"/>
      <c r="D442" s="19">
        <v>90</v>
      </c>
      <c r="E442" s="4">
        <v>0</v>
      </c>
      <c r="F442" s="16">
        <v>45294</v>
      </c>
      <c r="G442" s="4" t="s">
        <v>523</v>
      </c>
    </row>
    <row r="443" spans="1:7" x14ac:dyDescent="0.25">
      <c r="A443" s="3">
        <v>9786256397767</v>
      </c>
      <c r="B443" s="4" t="s">
        <v>646</v>
      </c>
      <c r="C443" s="4" t="s">
        <v>647</v>
      </c>
      <c r="D443" s="19">
        <v>220</v>
      </c>
      <c r="E443" s="4">
        <v>368</v>
      </c>
      <c r="F443" s="16">
        <v>45294</v>
      </c>
      <c r="G443" s="4" t="s">
        <v>523</v>
      </c>
    </row>
    <row r="444" spans="1:7" x14ac:dyDescent="0.25">
      <c r="A444" s="3">
        <v>9786052162378</v>
      </c>
      <c r="B444" s="4" t="s">
        <v>741</v>
      </c>
      <c r="C444" s="4" t="s">
        <v>735</v>
      </c>
      <c r="D444" s="19">
        <v>50</v>
      </c>
      <c r="E444" s="4">
        <v>72</v>
      </c>
      <c r="F444" s="16">
        <v>45294</v>
      </c>
      <c r="G444" s="4" t="s">
        <v>523</v>
      </c>
    </row>
    <row r="445" spans="1:7" x14ac:dyDescent="0.25">
      <c r="A445" s="3">
        <v>9786052162804</v>
      </c>
      <c r="B445" s="4" t="s">
        <v>570</v>
      </c>
      <c r="C445" s="4" t="s">
        <v>571</v>
      </c>
      <c r="D445" s="19">
        <v>99</v>
      </c>
      <c r="E445" s="4">
        <v>424</v>
      </c>
      <c r="F445" s="16">
        <v>45294</v>
      </c>
      <c r="G445" s="4" t="s">
        <v>523</v>
      </c>
    </row>
    <row r="446" spans="1:7" x14ac:dyDescent="0.25">
      <c r="A446" s="3">
        <v>9786257371117</v>
      </c>
      <c r="B446" s="4" t="s">
        <v>689</v>
      </c>
      <c r="C446" s="4" t="s">
        <v>690</v>
      </c>
      <c r="D446" s="19">
        <v>75</v>
      </c>
      <c r="E446" s="4">
        <v>256</v>
      </c>
      <c r="F446" s="16">
        <v>45294</v>
      </c>
      <c r="G446" s="4" t="s">
        <v>523</v>
      </c>
    </row>
    <row r="447" spans="1:7" x14ac:dyDescent="0.25">
      <c r="A447" s="3">
        <v>9786057939753</v>
      </c>
      <c r="B447" s="4" t="s">
        <v>299</v>
      </c>
      <c r="C447" s="4" t="s">
        <v>288</v>
      </c>
      <c r="D447" s="19">
        <v>49</v>
      </c>
      <c r="E447" s="4">
        <v>40</v>
      </c>
      <c r="F447" s="16">
        <v>45294</v>
      </c>
      <c r="G447" s="4" t="s">
        <v>33</v>
      </c>
    </row>
    <row r="448" spans="1:7" x14ac:dyDescent="0.25">
      <c r="A448" s="3">
        <v>9786257124140</v>
      </c>
      <c r="B448" s="4" t="s">
        <v>315</v>
      </c>
      <c r="C448" s="4" t="s">
        <v>316</v>
      </c>
      <c r="D448" s="19">
        <v>89</v>
      </c>
      <c r="E448" s="4">
        <v>32</v>
      </c>
      <c r="F448" s="16">
        <v>45294</v>
      </c>
      <c r="G448" s="4" t="s">
        <v>33</v>
      </c>
    </row>
    <row r="449" spans="1:7" x14ac:dyDescent="0.25">
      <c r="A449" s="3">
        <v>9786059442688</v>
      </c>
      <c r="B449" s="4" t="s">
        <v>797</v>
      </c>
      <c r="C449" s="4" t="s">
        <v>10</v>
      </c>
      <c r="D449" s="19">
        <v>175</v>
      </c>
      <c r="E449" s="4">
        <v>224</v>
      </c>
      <c r="F449" s="16">
        <v>45294</v>
      </c>
      <c r="G449" s="4" t="s">
        <v>796</v>
      </c>
    </row>
    <row r="450" spans="1:7" x14ac:dyDescent="0.25">
      <c r="A450" s="3">
        <v>9786257371636</v>
      </c>
      <c r="B450" s="4" t="s">
        <v>261</v>
      </c>
      <c r="C450" s="4" t="s">
        <v>262</v>
      </c>
      <c r="D450" s="19">
        <v>69</v>
      </c>
      <c r="E450" s="4">
        <v>24</v>
      </c>
      <c r="F450" s="16">
        <v>45294</v>
      </c>
      <c r="G450" s="4" t="s">
        <v>33</v>
      </c>
    </row>
    <row r="451" spans="1:7" x14ac:dyDescent="0.25">
      <c r="A451" s="3">
        <v>9786256397804</v>
      </c>
      <c r="B451" s="4" t="s">
        <v>92</v>
      </c>
      <c r="C451" s="4" t="s">
        <v>93</v>
      </c>
      <c r="D451" s="19">
        <v>155</v>
      </c>
      <c r="E451" s="4">
        <v>112</v>
      </c>
      <c r="F451" s="16">
        <v>45294</v>
      </c>
      <c r="G451" s="4" t="s">
        <v>33</v>
      </c>
    </row>
    <row r="452" spans="1:7" x14ac:dyDescent="0.25">
      <c r="A452" s="3">
        <v>9786059442770</v>
      </c>
      <c r="B452" s="4" t="s">
        <v>885</v>
      </c>
      <c r="C452" s="4"/>
      <c r="D452" s="19">
        <v>40</v>
      </c>
      <c r="E452" s="4">
        <v>0</v>
      </c>
      <c r="F452" s="16">
        <v>45294</v>
      </c>
      <c r="G452" s="4"/>
    </row>
    <row r="453" spans="1:7" x14ac:dyDescent="0.25">
      <c r="A453" s="3">
        <v>9786258089424</v>
      </c>
      <c r="B453" s="4" t="s">
        <v>772</v>
      </c>
      <c r="C453" s="4" t="s">
        <v>773</v>
      </c>
      <c r="D453" s="19">
        <v>95</v>
      </c>
      <c r="E453" s="4">
        <v>120</v>
      </c>
      <c r="F453" s="16">
        <v>45294</v>
      </c>
      <c r="G453" s="4" t="s">
        <v>523</v>
      </c>
    </row>
    <row r="454" spans="1:7" x14ac:dyDescent="0.25">
      <c r="A454" s="3">
        <v>9786052041109</v>
      </c>
      <c r="B454" s="4" t="s">
        <v>669</v>
      </c>
      <c r="C454" s="4" t="s">
        <v>670</v>
      </c>
      <c r="D454" s="19">
        <v>60</v>
      </c>
      <c r="E454" s="4">
        <v>288</v>
      </c>
      <c r="F454" s="16">
        <v>45294</v>
      </c>
      <c r="G454" s="4" t="s">
        <v>523</v>
      </c>
    </row>
    <row r="455" spans="1:7" x14ac:dyDescent="0.25">
      <c r="A455" s="3">
        <v>9786052162163</v>
      </c>
      <c r="B455" s="4" t="s">
        <v>861</v>
      </c>
      <c r="C455" s="4"/>
      <c r="D455" s="19">
        <v>15</v>
      </c>
      <c r="E455" s="4">
        <v>0</v>
      </c>
      <c r="F455" s="16">
        <v>45294</v>
      </c>
      <c r="G455" s="4"/>
    </row>
    <row r="456" spans="1:7" x14ac:dyDescent="0.25">
      <c r="A456" s="3">
        <v>9786052162057</v>
      </c>
      <c r="B456" s="4" t="s">
        <v>857</v>
      </c>
      <c r="C456" s="4"/>
      <c r="D456" s="19">
        <v>15</v>
      </c>
      <c r="E456" s="4">
        <v>0</v>
      </c>
      <c r="F456" s="16">
        <v>45294</v>
      </c>
      <c r="G456" s="4"/>
    </row>
    <row r="457" spans="1:7" x14ac:dyDescent="0.25">
      <c r="A457" s="3">
        <v>9786256397682</v>
      </c>
      <c r="B457" s="4" t="s">
        <v>875</v>
      </c>
      <c r="C457" s="4"/>
      <c r="D457" s="19">
        <v>49.9</v>
      </c>
      <c r="E457" s="4">
        <v>0</v>
      </c>
      <c r="F457" s="16">
        <v>45294</v>
      </c>
      <c r="G457" s="4"/>
    </row>
    <row r="458" spans="1:7" x14ac:dyDescent="0.25">
      <c r="A458" s="3">
        <v>9786052162026</v>
      </c>
      <c r="B458" s="4" t="s">
        <v>142</v>
      </c>
      <c r="C458" s="4" t="s">
        <v>128</v>
      </c>
      <c r="D458" s="19">
        <v>15</v>
      </c>
      <c r="E458" s="4">
        <v>24</v>
      </c>
      <c r="F458" s="16">
        <v>45294</v>
      </c>
      <c r="G458" s="4" t="s">
        <v>33</v>
      </c>
    </row>
    <row r="459" spans="1:7" x14ac:dyDescent="0.25">
      <c r="A459" s="3">
        <v>9786057690944</v>
      </c>
      <c r="B459" s="4" t="s">
        <v>600</v>
      </c>
      <c r="C459" s="4" t="s">
        <v>595</v>
      </c>
      <c r="D459" s="19">
        <v>130</v>
      </c>
      <c r="E459" s="4">
        <v>352</v>
      </c>
      <c r="F459" s="16">
        <v>45294</v>
      </c>
      <c r="G459" s="4" t="s">
        <v>523</v>
      </c>
    </row>
    <row r="460" spans="1:7" x14ac:dyDescent="0.25">
      <c r="A460" s="3">
        <v>9786059864992</v>
      </c>
      <c r="B460" s="4" t="s">
        <v>434</v>
      </c>
      <c r="C460" s="4"/>
      <c r="D460" s="19">
        <v>40</v>
      </c>
      <c r="E460" s="4">
        <v>0</v>
      </c>
      <c r="F460" s="16">
        <v>45294</v>
      </c>
      <c r="G460" s="4" t="s">
        <v>33</v>
      </c>
    </row>
    <row r="461" spans="1:7" x14ac:dyDescent="0.25">
      <c r="A461" s="3">
        <v>9786052162934</v>
      </c>
      <c r="B461" s="4" t="s">
        <v>90</v>
      </c>
      <c r="C461" s="4" t="s">
        <v>91</v>
      </c>
      <c r="D461" s="19">
        <v>139</v>
      </c>
      <c r="E461" s="4">
        <v>28</v>
      </c>
      <c r="F461" s="16">
        <v>45294</v>
      </c>
      <c r="G461" s="4" t="s">
        <v>33</v>
      </c>
    </row>
    <row r="462" spans="1:7" x14ac:dyDescent="0.25">
      <c r="A462" s="3">
        <v>9786052041581</v>
      </c>
      <c r="B462" s="4" t="s">
        <v>467</v>
      </c>
      <c r="C462" s="4"/>
      <c r="D462" s="19">
        <v>110</v>
      </c>
      <c r="E462" s="4">
        <v>0</v>
      </c>
      <c r="F462" s="16">
        <v>45294</v>
      </c>
      <c r="G462" s="4" t="s">
        <v>33</v>
      </c>
    </row>
    <row r="463" spans="1:7" x14ac:dyDescent="0.25">
      <c r="A463" s="3">
        <v>9786057939869</v>
      </c>
      <c r="B463" s="4" t="s">
        <v>125</v>
      </c>
      <c r="C463" s="4" t="s">
        <v>121</v>
      </c>
      <c r="D463" s="19">
        <v>110</v>
      </c>
      <c r="E463" s="4">
        <v>0</v>
      </c>
      <c r="F463" s="16">
        <v>45294</v>
      </c>
      <c r="G463" s="4" t="s">
        <v>33</v>
      </c>
    </row>
    <row r="464" spans="1:7" x14ac:dyDescent="0.25">
      <c r="A464" s="3">
        <v>9786052041901</v>
      </c>
      <c r="B464" s="4" t="s">
        <v>273</v>
      </c>
      <c r="C464" s="4" t="s">
        <v>267</v>
      </c>
      <c r="D464" s="19">
        <v>32</v>
      </c>
      <c r="E464" s="4">
        <v>32</v>
      </c>
      <c r="F464" s="16">
        <v>45294</v>
      </c>
      <c r="G464" s="4" t="s">
        <v>33</v>
      </c>
    </row>
    <row r="465" spans="1:7" x14ac:dyDescent="0.25">
      <c r="A465" s="3">
        <v>9786257371834</v>
      </c>
      <c r="B465" s="4" t="s">
        <v>854</v>
      </c>
      <c r="C465" s="4" t="s">
        <v>373</v>
      </c>
      <c r="D465" s="19">
        <v>179</v>
      </c>
      <c r="E465" s="4">
        <v>64</v>
      </c>
      <c r="F465" s="16">
        <v>45294</v>
      </c>
      <c r="G465" s="4"/>
    </row>
    <row r="466" spans="1:7" x14ac:dyDescent="0.25">
      <c r="A466" s="3">
        <v>9786059442862</v>
      </c>
      <c r="B466" s="4" t="s">
        <v>889</v>
      </c>
      <c r="C466" s="4"/>
      <c r="D466" s="19">
        <v>125</v>
      </c>
      <c r="E466" s="4">
        <v>0</v>
      </c>
      <c r="F466" s="16">
        <v>45294</v>
      </c>
      <c r="G466" s="4"/>
    </row>
    <row r="467" spans="1:7" x14ac:dyDescent="0.25">
      <c r="A467" s="3">
        <v>9786059442879</v>
      </c>
      <c r="B467" s="4" t="s">
        <v>176</v>
      </c>
      <c r="C467" s="4" t="s">
        <v>172</v>
      </c>
      <c r="D467" s="19">
        <v>125</v>
      </c>
      <c r="E467" s="4">
        <v>0</v>
      </c>
      <c r="F467" s="16">
        <v>45294</v>
      </c>
      <c r="G467" s="4" t="s">
        <v>33</v>
      </c>
    </row>
    <row r="468" spans="1:7" x14ac:dyDescent="0.25">
      <c r="A468" s="3">
        <v>9786059442879</v>
      </c>
      <c r="B468" s="4" t="s">
        <v>176</v>
      </c>
      <c r="C468" s="4" t="s">
        <v>172</v>
      </c>
      <c r="D468" s="19">
        <v>125</v>
      </c>
      <c r="E468" s="4">
        <v>0</v>
      </c>
      <c r="F468" s="16">
        <v>45294</v>
      </c>
      <c r="G468" s="4" t="s">
        <v>33</v>
      </c>
    </row>
    <row r="469" spans="1:7" x14ac:dyDescent="0.25">
      <c r="A469" s="3">
        <v>9786059442886</v>
      </c>
      <c r="B469" s="4" t="s">
        <v>175</v>
      </c>
      <c r="C469" s="4" t="s">
        <v>172</v>
      </c>
      <c r="D469" s="19">
        <v>125</v>
      </c>
      <c r="E469" s="4">
        <v>0</v>
      </c>
      <c r="F469" s="16">
        <v>45294</v>
      </c>
      <c r="G469" s="4" t="s">
        <v>33</v>
      </c>
    </row>
    <row r="470" spans="1:7" x14ac:dyDescent="0.25">
      <c r="A470" s="3">
        <v>9786059442886</v>
      </c>
      <c r="B470" s="4" t="s">
        <v>175</v>
      </c>
      <c r="C470" s="4" t="s">
        <v>172</v>
      </c>
      <c r="D470" s="19">
        <v>125</v>
      </c>
      <c r="E470" s="4">
        <v>0</v>
      </c>
      <c r="F470" s="16">
        <v>45294</v>
      </c>
      <c r="G470" s="4" t="s">
        <v>33</v>
      </c>
    </row>
    <row r="471" spans="1:7" x14ac:dyDescent="0.25">
      <c r="A471" s="3">
        <v>9786052041291</v>
      </c>
      <c r="B471" s="4" t="s">
        <v>436</v>
      </c>
      <c r="C471" s="4"/>
      <c r="D471" s="19">
        <v>125</v>
      </c>
      <c r="E471" s="4">
        <v>0</v>
      </c>
      <c r="F471" s="16">
        <v>45294</v>
      </c>
      <c r="G471" s="4" t="s">
        <v>33</v>
      </c>
    </row>
    <row r="472" spans="1:7" x14ac:dyDescent="0.25">
      <c r="A472" s="3">
        <v>9786052041291</v>
      </c>
      <c r="B472" s="4" t="s">
        <v>436</v>
      </c>
      <c r="C472" s="4"/>
      <c r="D472" s="19">
        <v>125</v>
      </c>
      <c r="E472" s="4">
        <v>0</v>
      </c>
      <c r="F472" s="16">
        <v>45294</v>
      </c>
      <c r="G472" s="4" t="s">
        <v>33</v>
      </c>
    </row>
    <row r="473" spans="1:7" x14ac:dyDescent="0.25">
      <c r="A473" s="3">
        <v>9786052041307</v>
      </c>
      <c r="B473" s="4" t="s">
        <v>437</v>
      </c>
      <c r="C473" s="4"/>
      <c r="D473" s="19">
        <v>125</v>
      </c>
      <c r="E473" s="4">
        <v>0</v>
      </c>
      <c r="F473" s="16">
        <v>45294</v>
      </c>
      <c r="G473" s="4" t="s">
        <v>33</v>
      </c>
    </row>
    <row r="474" spans="1:7" x14ac:dyDescent="0.25">
      <c r="A474" s="3">
        <v>9786052041307</v>
      </c>
      <c r="B474" s="4" t="s">
        <v>437</v>
      </c>
      <c r="C474" s="4"/>
      <c r="D474" s="19">
        <v>125</v>
      </c>
      <c r="E474" s="4">
        <v>0</v>
      </c>
      <c r="F474" s="16">
        <v>45294</v>
      </c>
      <c r="G474" s="4" t="s">
        <v>33</v>
      </c>
    </row>
    <row r="475" spans="1:7" x14ac:dyDescent="0.25">
      <c r="A475" s="3">
        <v>9786257124898</v>
      </c>
      <c r="B475" s="4" t="s">
        <v>317</v>
      </c>
      <c r="C475" s="4" t="s">
        <v>316</v>
      </c>
      <c r="D475" s="19">
        <v>89</v>
      </c>
      <c r="E475" s="4">
        <v>72</v>
      </c>
      <c r="F475" s="16">
        <v>45294</v>
      </c>
      <c r="G475" s="4" t="s">
        <v>33</v>
      </c>
    </row>
    <row r="476" spans="1:7" x14ac:dyDescent="0.25">
      <c r="A476" s="3">
        <v>9786258089646</v>
      </c>
      <c r="B476" s="4" t="s">
        <v>707</v>
      </c>
      <c r="C476" s="4" t="s">
        <v>704</v>
      </c>
      <c r="D476" s="19">
        <v>190</v>
      </c>
      <c r="E476" s="4">
        <v>304</v>
      </c>
      <c r="F476" s="16">
        <v>45294</v>
      </c>
      <c r="G476" s="4" t="s">
        <v>523</v>
      </c>
    </row>
    <row r="477" spans="1:7" x14ac:dyDescent="0.25">
      <c r="A477" s="3">
        <v>9786257371957</v>
      </c>
      <c r="B477" s="4" t="s">
        <v>122</v>
      </c>
      <c r="C477" s="4" t="s">
        <v>121</v>
      </c>
      <c r="D477" s="19">
        <v>95</v>
      </c>
      <c r="E477" s="4">
        <v>120</v>
      </c>
      <c r="F477" s="16">
        <v>45294</v>
      </c>
      <c r="G477" s="4" t="s">
        <v>33</v>
      </c>
    </row>
    <row r="478" spans="1:7" x14ac:dyDescent="0.25">
      <c r="A478" s="3">
        <v>9786257371865</v>
      </c>
      <c r="B478" s="4" t="s">
        <v>612</v>
      </c>
      <c r="C478" s="4" t="s">
        <v>613</v>
      </c>
      <c r="D478" s="19">
        <v>70</v>
      </c>
      <c r="E478" s="4">
        <v>120</v>
      </c>
      <c r="F478" s="16">
        <v>45294</v>
      </c>
      <c r="G478" s="4" t="s">
        <v>523</v>
      </c>
    </row>
    <row r="479" spans="1:7" x14ac:dyDescent="0.25">
      <c r="A479" s="3">
        <v>9786256397491</v>
      </c>
      <c r="B479" s="4" t="s">
        <v>253</v>
      </c>
      <c r="C479" s="4" t="s">
        <v>254</v>
      </c>
      <c r="D479" s="19">
        <v>130</v>
      </c>
      <c r="E479" s="4">
        <v>48</v>
      </c>
      <c r="F479" s="16">
        <v>45294</v>
      </c>
      <c r="G479" s="4" t="s">
        <v>33</v>
      </c>
    </row>
    <row r="480" spans="1:7" x14ac:dyDescent="0.25">
      <c r="A480" s="3">
        <v>9786258089509</v>
      </c>
      <c r="B480" s="4" t="s">
        <v>181</v>
      </c>
      <c r="C480" s="4" t="s">
        <v>180</v>
      </c>
      <c r="D480" s="19">
        <v>95</v>
      </c>
      <c r="E480" s="4">
        <v>32</v>
      </c>
      <c r="F480" s="16">
        <v>45294</v>
      </c>
      <c r="G480" s="4" t="s">
        <v>33</v>
      </c>
    </row>
    <row r="481" spans="1:7" x14ac:dyDescent="0.25">
      <c r="A481" s="3">
        <v>9786052041918</v>
      </c>
      <c r="B481" s="4" t="s">
        <v>274</v>
      </c>
      <c r="C481" s="4" t="s">
        <v>267</v>
      </c>
      <c r="D481" s="19">
        <v>32</v>
      </c>
      <c r="E481" s="4">
        <v>32</v>
      </c>
      <c r="F481" s="16">
        <v>45294</v>
      </c>
      <c r="G481" s="4" t="s">
        <v>33</v>
      </c>
    </row>
    <row r="482" spans="1:7" x14ac:dyDescent="0.25">
      <c r="A482" s="3">
        <v>9786258089493</v>
      </c>
      <c r="B482" s="4" t="s">
        <v>508</v>
      </c>
      <c r="C482" s="4" t="s">
        <v>360</v>
      </c>
      <c r="D482" s="19">
        <v>145</v>
      </c>
      <c r="E482" s="4">
        <v>232</v>
      </c>
      <c r="F482" s="16">
        <v>45294</v>
      </c>
      <c r="G482" s="4" t="s">
        <v>502</v>
      </c>
    </row>
    <row r="483" spans="1:7" x14ac:dyDescent="0.25">
      <c r="A483" s="3">
        <v>9786256397927</v>
      </c>
      <c r="B483" s="4" t="s">
        <v>359</v>
      </c>
      <c r="C483" s="4" t="s">
        <v>360</v>
      </c>
      <c r="D483" s="19">
        <v>145</v>
      </c>
      <c r="E483" s="4">
        <v>232</v>
      </c>
      <c r="F483" s="16">
        <v>45294</v>
      </c>
      <c r="G483" s="4" t="s">
        <v>33</v>
      </c>
    </row>
    <row r="484" spans="1:7" x14ac:dyDescent="0.25">
      <c r="A484" s="3">
        <v>9786052162910</v>
      </c>
      <c r="B484" s="4" t="s">
        <v>752</v>
      </c>
      <c r="C484" s="4" t="s">
        <v>751</v>
      </c>
      <c r="D484" s="19">
        <v>230</v>
      </c>
      <c r="E484" s="4">
        <v>0</v>
      </c>
      <c r="F484" s="16">
        <v>45294</v>
      </c>
      <c r="G484" s="4" t="s">
        <v>523</v>
      </c>
    </row>
    <row r="485" spans="1:7" x14ac:dyDescent="0.25">
      <c r="A485" s="3">
        <v>9786257124409</v>
      </c>
      <c r="B485" s="4" t="s">
        <v>750</v>
      </c>
      <c r="C485" s="4" t="s">
        <v>751</v>
      </c>
      <c r="D485" s="19">
        <v>230</v>
      </c>
      <c r="E485" s="4">
        <v>384</v>
      </c>
      <c r="F485" s="16">
        <v>45294</v>
      </c>
      <c r="G485" s="4" t="s">
        <v>523</v>
      </c>
    </row>
    <row r="486" spans="1:7" x14ac:dyDescent="0.25">
      <c r="A486" s="3">
        <v>9786257371674</v>
      </c>
      <c r="B486" s="4" t="s">
        <v>898</v>
      </c>
      <c r="C486" s="4" t="s">
        <v>751</v>
      </c>
      <c r="D486" s="19">
        <v>230</v>
      </c>
      <c r="E486" s="4">
        <v>384</v>
      </c>
      <c r="F486" s="16">
        <v>45294</v>
      </c>
      <c r="G486" s="4" t="s">
        <v>523</v>
      </c>
    </row>
    <row r="487" spans="1:7" x14ac:dyDescent="0.25">
      <c r="A487" s="3">
        <v>9786257371575</v>
      </c>
      <c r="B487" s="4" t="s">
        <v>693</v>
      </c>
      <c r="C487" s="4" t="s">
        <v>692</v>
      </c>
      <c r="D487" s="19">
        <v>140</v>
      </c>
      <c r="E487" s="4">
        <v>328</v>
      </c>
      <c r="F487" s="16">
        <v>45294</v>
      </c>
      <c r="G487" s="4" t="s">
        <v>523</v>
      </c>
    </row>
    <row r="488" spans="1:7" x14ac:dyDescent="0.25">
      <c r="A488" s="3">
        <v>9786258089592</v>
      </c>
      <c r="B488" s="4" t="s">
        <v>560</v>
      </c>
      <c r="C488" s="4" t="s">
        <v>561</v>
      </c>
      <c r="D488" s="19">
        <v>175</v>
      </c>
      <c r="E488" s="4">
        <v>368</v>
      </c>
      <c r="F488" s="16">
        <v>45294</v>
      </c>
      <c r="G488" s="4" t="s">
        <v>523</v>
      </c>
    </row>
    <row r="489" spans="1:7" x14ac:dyDescent="0.25">
      <c r="A489" s="3">
        <v>9786256397033</v>
      </c>
      <c r="B489" s="4" t="s">
        <v>593</v>
      </c>
      <c r="C489" s="4" t="s">
        <v>594</v>
      </c>
      <c r="D489" s="19">
        <v>180</v>
      </c>
      <c r="E489" s="4">
        <v>240</v>
      </c>
      <c r="F489" s="16">
        <v>45294</v>
      </c>
      <c r="G489" s="4" t="s">
        <v>523</v>
      </c>
    </row>
    <row r="490" spans="1:7" x14ac:dyDescent="0.25">
      <c r="A490" s="3">
        <v>9786057690678</v>
      </c>
      <c r="B490" s="4" t="s">
        <v>662</v>
      </c>
      <c r="C490" s="4" t="s">
        <v>663</v>
      </c>
      <c r="D490" s="19">
        <v>170</v>
      </c>
      <c r="E490" s="4">
        <v>240</v>
      </c>
      <c r="F490" s="16">
        <v>45294</v>
      </c>
      <c r="G490" s="4" t="s">
        <v>523</v>
      </c>
    </row>
    <row r="491" spans="1:7" x14ac:dyDescent="0.25">
      <c r="A491" s="3">
        <v>9786257371049</v>
      </c>
      <c r="B491" s="4" t="s">
        <v>824</v>
      </c>
      <c r="C491" s="4" t="s">
        <v>822</v>
      </c>
      <c r="D491" s="19">
        <v>49</v>
      </c>
      <c r="E491" s="4">
        <v>104</v>
      </c>
      <c r="F491" s="16">
        <v>45294</v>
      </c>
      <c r="G491" s="4" t="s">
        <v>811</v>
      </c>
    </row>
    <row r="492" spans="1:7" x14ac:dyDescent="0.25">
      <c r="A492" s="3">
        <v>9786257124904</v>
      </c>
      <c r="B492" s="4" t="s">
        <v>322</v>
      </c>
      <c r="C492" s="4" t="s">
        <v>316</v>
      </c>
      <c r="D492" s="19">
        <v>89</v>
      </c>
      <c r="E492" s="4">
        <v>40</v>
      </c>
      <c r="F492" s="16">
        <v>45294</v>
      </c>
      <c r="G492" s="4" t="s">
        <v>33</v>
      </c>
    </row>
    <row r="493" spans="1:7" x14ac:dyDescent="0.25">
      <c r="A493" s="3">
        <v>9786052041956</v>
      </c>
      <c r="B493" s="4" t="s">
        <v>136</v>
      </c>
      <c r="C493" s="4" t="s">
        <v>128</v>
      </c>
      <c r="D493" s="19">
        <v>15</v>
      </c>
      <c r="E493" s="4">
        <v>24</v>
      </c>
      <c r="F493" s="16">
        <v>45294</v>
      </c>
      <c r="G493" s="4" t="s">
        <v>33</v>
      </c>
    </row>
    <row r="494" spans="1:7" x14ac:dyDescent="0.25">
      <c r="A494" s="3">
        <v>9786258089066</v>
      </c>
      <c r="B494" s="4" t="s">
        <v>300</v>
      </c>
      <c r="C494" s="4" t="s">
        <v>288</v>
      </c>
      <c r="D494" s="19">
        <v>95</v>
      </c>
      <c r="E494" s="4">
        <v>48</v>
      </c>
      <c r="F494" s="16">
        <v>45294</v>
      </c>
      <c r="G494" s="4" t="s">
        <v>33</v>
      </c>
    </row>
    <row r="495" spans="1:7" x14ac:dyDescent="0.25">
      <c r="A495" s="3">
        <v>9786057690739</v>
      </c>
      <c r="B495" s="4" t="s">
        <v>746</v>
      </c>
      <c r="C495" s="4" t="s">
        <v>747</v>
      </c>
      <c r="D495" s="19">
        <v>90</v>
      </c>
      <c r="E495" s="4">
        <v>112</v>
      </c>
      <c r="F495" s="16">
        <v>45294</v>
      </c>
      <c r="G495" s="4" t="s">
        <v>523</v>
      </c>
    </row>
    <row r="496" spans="1:7" x14ac:dyDescent="0.25">
      <c r="A496" s="3">
        <v>9786258089295</v>
      </c>
      <c r="B496" s="4" t="s">
        <v>869</v>
      </c>
      <c r="C496" s="4"/>
      <c r="D496" s="19">
        <v>125</v>
      </c>
      <c r="E496" s="4">
        <v>232</v>
      </c>
      <c r="F496" s="16">
        <v>45294</v>
      </c>
      <c r="G496" s="4"/>
    </row>
    <row r="497" spans="1:7" x14ac:dyDescent="0.25">
      <c r="A497" s="3">
        <v>9786052162033</v>
      </c>
      <c r="B497" s="4" t="s">
        <v>143</v>
      </c>
      <c r="C497" s="4" t="s">
        <v>128</v>
      </c>
      <c r="D497" s="19">
        <v>15</v>
      </c>
      <c r="E497" s="4">
        <v>24</v>
      </c>
      <c r="F497" s="16">
        <v>45294</v>
      </c>
      <c r="G497" s="4" t="s">
        <v>33</v>
      </c>
    </row>
    <row r="498" spans="1:7" x14ac:dyDescent="0.25">
      <c r="A498" s="3">
        <v>9786052041154</v>
      </c>
      <c r="B498" s="4" t="s">
        <v>740</v>
      </c>
      <c r="C498" s="4" t="s">
        <v>735</v>
      </c>
      <c r="D498" s="19">
        <v>50</v>
      </c>
      <c r="E498" s="4">
        <v>88</v>
      </c>
      <c r="F498" s="16">
        <v>45294</v>
      </c>
      <c r="G498" s="4" t="s">
        <v>523</v>
      </c>
    </row>
    <row r="499" spans="1:7" x14ac:dyDescent="0.25">
      <c r="A499" s="3">
        <v>9786059442817</v>
      </c>
      <c r="B499" s="4" t="s">
        <v>444</v>
      </c>
      <c r="C499" s="4"/>
      <c r="D499" s="19">
        <v>40</v>
      </c>
      <c r="E499" s="4">
        <v>0</v>
      </c>
      <c r="F499" s="16">
        <v>45294</v>
      </c>
      <c r="G499" s="4" t="s">
        <v>33</v>
      </c>
    </row>
    <row r="500" spans="1:7" x14ac:dyDescent="0.25">
      <c r="A500" s="3">
        <v>9786059442534</v>
      </c>
      <c r="B500" s="4" t="s">
        <v>366</v>
      </c>
      <c r="C500" s="4" t="s">
        <v>365</v>
      </c>
      <c r="D500" s="19">
        <v>179</v>
      </c>
      <c r="E500" s="4">
        <v>344</v>
      </c>
      <c r="F500" s="16">
        <v>45294</v>
      </c>
      <c r="G500" s="4" t="s">
        <v>33</v>
      </c>
    </row>
    <row r="501" spans="1:7" x14ac:dyDescent="0.25">
      <c r="A501" s="3">
        <v>9786052162552</v>
      </c>
      <c r="B501" s="4" t="s">
        <v>369</v>
      </c>
      <c r="C501" s="4" t="s">
        <v>365</v>
      </c>
      <c r="D501" s="19">
        <v>179</v>
      </c>
      <c r="E501" s="4">
        <v>328</v>
      </c>
      <c r="F501" s="16">
        <v>45294</v>
      </c>
      <c r="G501" s="4" t="s">
        <v>33</v>
      </c>
    </row>
    <row r="502" spans="1:7" x14ac:dyDescent="0.25">
      <c r="A502" s="3">
        <v>9786057939715</v>
      </c>
      <c r="B502" s="4" t="s">
        <v>371</v>
      </c>
      <c r="C502" s="4" t="s">
        <v>365</v>
      </c>
      <c r="D502" s="19">
        <v>179</v>
      </c>
      <c r="E502" s="4">
        <v>328</v>
      </c>
      <c r="F502" s="16">
        <v>45294</v>
      </c>
      <c r="G502" s="4" t="s">
        <v>33</v>
      </c>
    </row>
    <row r="503" spans="1:7" x14ac:dyDescent="0.25">
      <c r="A503" s="3">
        <v>9786257124188</v>
      </c>
      <c r="B503" s="4" t="s">
        <v>367</v>
      </c>
      <c r="C503" s="4" t="s">
        <v>365</v>
      </c>
      <c r="D503" s="19">
        <v>179</v>
      </c>
      <c r="E503" s="4">
        <v>320</v>
      </c>
      <c r="F503" s="16">
        <v>45294</v>
      </c>
      <c r="G503" s="4" t="s">
        <v>33</v>
      </c>
    </row>
    <row r="504" spans="1:7" x14ac:dyDescent="0.25">
      <c r="A504" s="3">
        <v>9786257371346</v>
      </c>
      <c r="B504" s="4" t="s">
        <v>370</v>
      </c>
      <c r="C504" s="4" t="s">
        <v>365</v>
      </c>
      <c r="D504" s="19">
        <v>179</v>
      </c>
      <c r="E504" s="4">
        <v>360</v>
      </c>
      <c r="F504" s="16">
        <v>45294</v>
      </c>
      <c r="G504" s="4" t="s">
        <v>33</v>
      </c>
    </row>
    <row r="505" spans="1:7" x14ac:dyDescent="0.25">
      <c r="A505" s="3">
        <v>9786258089028</v>
      </c>
      <c r="B505" s="4" t="s">
        <v>368</v>
      </c>
      <c r="C505" s="4" t="s">
        <v>365</v>
      </c>
      <c r="D505" s="19">
        <v>179</v>
      </c>
      <c r="E505" s="4">
        <v>320</v>
      </c>
      <c r="F505" s="16">
        <v>45294</v>
      </c>
      <c r="G505" s="4" t="s">
        <v>33</v>
      </c>
    </row>
    <row r="506" spans="1:7" x14ac:dyDescent="0.25">
      <c r="A506" s="3">
        <v>9786059864855</v>
      </c>
      <c r="B506" s="4" t="s">
        <v>709</v>
      </c>
      <c r="C506" s="4" t="s">
        <v>708</v>
      </c>
      <c r="D506" s="19">
        <v>130</v>
      </c>
      <c r="E506" s="4">
        <v>384</v>
      </c>
      <c r="F506" s="16">
        <v>45294</v>
      </c>
      <c r="G506" s="4" t="s">
        <v>523</v>
      </c>
    </row>
    <row r="507" spans="1:7" x14ac:dyDescent="0.25">
      <c r="A507" s="3">
        <v>9786257371100</v>
      </c>
      <c r="B507" s="4" t="s">
        <v>688</v>
      </c>
      <c r="C507" s="4" t="s">
        <v>316</v>
      </c>
      <c r="D507" s="19">
        <v>130</v>
      </c>
      <c r="E507" s="4">
        <v>160</v>
      </c>
      <c r="F507" s="16">
        <v>45294</v>
      </c>
      <c r="G507" s="4" t="s">
        <v>523</v>
      </c>
    </row>
    <row r="508" spans="1:7" x14ac:dyDescent="0.25">
      <c r="A508" s="12">
        <v>9782004577740</v>
      </c>
      <c r="B508" s="15" t="s">
        <v>966</v>
      </c>
      <c r="C508" s="15"/>
      <c r="D508" s="18">
        <v>945</v>
      </c>
      <c r="E508" s="15"/>
      <c r="F508" s="16">
        <v>45294</v>
      </c>
      <c r="G508" s="15"/>
    </row>
    <row r="509" spans="1:7" x14ac:dyDescent="0.25">
      <c r="A509" s="12">
        <v>9782002568870</v>
      </c>
      <c r="B509" s="15" t="s">
        <v>967</v>
      </c>
      <c r="C509" s="15"/>
      <c r="D509" s="18">
        <v>1196</v>
      </c>
      <c r="E509" s="15"/>
      <c r="F509" s="16">
        <v>45294</v>
      </c>
      <c r="G509" s="15"/>
    </row>
    <row r="510" spans="1:7" x14ac:dyDescent="0.25">
      <c r="A510" s="12">
        <v>9789994478545</v>
      </c>
      <c r="B510" s="15" t="s">
        <v>968</v>
      </c>
      <c r="C510" s="15"/>
      <c r="D510" s="18">
        <v>203</v>
      </c>
      <c r="E510" s="15"/>
      <c r="F510" s="16">
        <v>45294</v>
      </c>
      <c r="G510" s="15"/>
    </row>
    <row r="511" spans="1:7" x14ac:dyDescent="0.25">
      <c r="A511" s="12">
        <v>9789998552210</v>
      </c>
      <c r="B511" s="15" t="s">
        <v>969</v>
      </c>
      <c r="C511" s="15"/>
      <c r="D511" s="18">
        <v>87</v>
      </c>
      <c r="E511" s="15"/>
      <c r="F511" s="16">
        <v>45294</v>
      </c>
      <c r="G511" s="15"/>
    </row>
    <row r="512" spans="1:7" x14ac:dyDescent="0.25">
      <c r="A512" s="12">
        <v>9789996325717</v>
      </c>
      <c r="B512" s="15" t="s">
        <v>970</v>
      </c>
      <c r="C512" s="15"/>
      <c r="D512" s="18">
        <v>420</v>
      </c>
      <c r="E512" s="15"/>
      <c r="F512" s="16">
        <v>45294</v>
      </c>
      <c r="G512" s="15"/>
    </row>
    <row r="513" spans="1:7" x14ac:dyDescent="0.25">
      <c r="A513" s="12">
        <v>9789782147851</v>
      </c>
      <c r="B513" s="15" t="s">
        <v>971</v>
      </c>
      <c r="C513" s="15"/>
      <c r="D513" s="18">
        <v>2390</v>
      </c>
      <c r="E513" s="15"/>
      <c r="F513" s="16">
        <v>45294</v>
      </c>
      <c r="G513" s="15"/>
    </row>
    <row r="514" spans="1:7" x14ac:dyDescent="0.25">
      <c r="A514" s="12">
        <v>9789782164759</v>
      </c>
      <c r="B514" s="15" t="s">
        <v>972</v>
      </c>
      <c r="C514" s="15"/>
      <c r="D514" s="18">
        <v>956</v>
      </c>
      <c r="E514" s="15"/>
      <c r="F514" s="16">
        <v>45294</v>
      </c>
      <c r="G514" s="15"/>
    </row>
    <row r="515" spans="1:7" x14ac:dyDescent="0.25">
      <c r="A515" s="12">
        <v>9789782164780</v>
      </c>
      <c r="B515" s="15" t="s">
        <v>973</v>
      </c>
      <c r="C515" s="15"/>
      <c r="D515" s="18">
        <v>1195</v>
      </c>
      <c r="E515" s="15"/>
      <c r="F515" s="16">
        <v>45294</v>
      </c>
      <c r="G515" s="15"/>
    </row>
    <row r="516" spans="1:7" x14ac:dyDescent="0.25">
      <c r="A516" s="12">
        <v>9789782164797</v>
      </c>
      <c r="B516" s="15" t="s">
        <v>974</v>
      </c>
      <c r="C516" s="15"/>
      <c r="D516" s="18">
        <v>1434</v>
      </c>
      <c r="E516" s="15"/>
      <c r="F516" s="16">
        <v>45294</v>
      </c>
      <c r="G516" s="15"/>
    </row>
    <row r="517" spans="1:7" x14ac:dyDescent="0.25">
      <c r="A517" s="12">
        <v>9789782164810</v>
      </c>
      <c r="B517" s="15" t="s">
        <v>975</v>
      </c>
      <c r="C517" s="15"/>
      <c r="D517" s="18">
        <v>1673</v>
      </c>
      <c r="E517" s="15"/>
      <c r="F517" s="16">
        <v>45294</v>
      </c>
      <c r="G517" s="15"/>
    </row>
    <row r="518" spans="1:7" x14ac:dyDescent="0.25">
      <c r="A518" s="12">
        <v>9789782164803</v>
      </c>
      <c r="B518" s="15" t="s">
        <v>976</v>
      </c>
      <c r="C518" s="15"/>
      <c r="D518" s="18">
        <v>1673</v>
      </c>
      <c r="E518" s="15"/>
      <c r="F518" s="16">
        <v>45294</v>
      </c>
      <c r="G518" s="15"/>
    </row>
    <row r="519" spans="1:7" x14ac:dyDescent="0.25">
      <c r="A519" s="12">
        <v>9789782164827</v>
      </c>
      <c r="B519" s="15" t="s">
        <v>977</v>
      </c>
      <c r="C519" s="15"/>
      <c r="D519" s="18">
        <v>1912</v>
      </c>
      <c r="E519" s="15"/>
      <c r="F519" s="16">
        <v>45294</v>
      </c>
      <c r="G519" s="15"/>
    </row>
    <row r="520" spans="1:7" x14ac:dyDescent="0.25">
      <c r="A520" s="12">
        <v>9789995844523</v>
      </c>
      <c r="B520" s="15" t="s">
        <v>978</v>
      </c>
      <c r="C520" s="15"/>
      <c r="D520" s="18">
        <v>316</v>
      </c>
      <c r="E520" s="15"/>
      <c r="F520" s="16">
        <v>45294</v>
      </c>
      <c r="G520" s="15"/>
    </row>
    <row r="521" spans="1:7" x14ac:dyDescent="0.25">
      <c r="A521" s="3">
        <v>9789994522361</v>
      </c>
      <c r="B521" s="4" t="s">
        <v>890</v>
      </c>
      <c r="C521" s="4"/>
      <c r="D521" s="19">
        <v>196</v>
      </c>
      <c r="E521" s="4">
        <v>0</v>
      </c>
      <c r="F521" s="16">
        <v>45294</v>
      </c>
      <c r="G521" s="4"/>
    </row>
    <row r="522" spans="1:7" x14ac:dyDescent="0.25">
      <c r="A522" s="12">
        <v>9789994587858</v>
      </c>
      <c r="B522" s="15" t="s">
        <v>980</v>
      </c>
      <c r="C522" s="15"/>
      <c r="D522" s="18">
        <v>400</v>
      </c>
      <c r="E522" s="15"/>
      <c r="F522" s="16">
        <v>45294</v>
      </c>
      <c r="G522" s="15"/>
    </row>
    <row r="523" spans="1:7" x14ac:dyDescent="0.25">
      <c r="A523" s="3">
        <v>9789992265413</v>
      </c>
      <c r="B523" s="4" t="s">
        <v>855</v>
      </c>
      <c r="C523" s="4"/>
      <c r="D523" s="19">
        <v>500</v>
      </c>
      <c r="E523" s="4">
        <v>0</v>
      </c>
      <c r="F523" s="16">
        <v>45294</v>
      </c>
      <c r="G523" s="4"/>
    </row>
    <row r="524" spans="1:7" x14ac:dyDescent="0.25">
      <c r="A524" s="12">
        <v>9789994522750</v>
      </c>
      <c r="B524" s="15" t="s">
        <v>982</v>
      </c>
      <c r="C524" s="15"/>
      <c r="D524" s="18">
        <v>285</v>
      </c>
      <c r="E524" s="15"/>
      <c r="F524" s="16">
        <v>45294</v>
      </c>
      <c r="G524" s="15"/>
    </row>
    <row r="525" spans="1:7" x14ac:dyDescent="0.25">
      <c r="A525" s="12">
        <v>9788887774511</v>
      </c>
      <c r="B525" s="15" t="s">
        <v>983</v>
      </c>
      <c r="C525" s="15"/>
      <c r="D525" s="18">
        <v>250</v>
      </c>
      <c r="E525" s="15"/>
      <c r="F525" s="16">
        <v>45294</v>
      </c>
      <c r="G525" s="15"/>
    </row>
    <row r="526" spans="1:7" x14ac:dyDescent="0.25">
      <c r="A526" s="12">
        <v>9789992265499</v>
      </c>
      <c r="B526" s="15" t="s">
        <v>984</v>
      </c>
      <c r="C526" s="15"/>
      <c r="D526" s="18">
        <v>350</v>
      </c>
      <c r="E526" s="15"/>
      <c r="F526" s="16">
        <v>45294</v>
      </c>
      <c r="G526" s="15"/>
    </row>
    <row r="527" spans="1:7" x14ac:dyDescent="0.25">
      <c r="A527" s="12">
        <v>9789978541289</v>
      </c>
      <c r="B527" s="15" t="s">
        <v>941</v>
      </c>
      <c r="C527" s="15"/>
      <c r="D527" s="18">
        <v>158</v>
      </c>
      <c r="E527" s="15"/>
      <c r="F527" s="16">
        <v>45294</v>
      </c>
      <c r="G527" s="15"/>
    </row>
    <row r="528" spans="1:7" x14ac:dyDescent="0.25">
      <c r="A528" s="3">
        <v>9772002587445</v>
      </c>
      <c r="B528" s="4" t="s">
        <v>725</v>
      </c>
      <c r="C528" s="4" t="s">
        <v>726</v>
      </c>
      <c r="D528" s="19">
        <v>675</v>
      </c>
      <c r="E528" s="4">
        <v>88</v>
      </c>
      <c r="F528" s="16">
        <v>45294</v>
      </c>
      <c r="G528" s="4" t="s">
        <v>523</v>
      </c>
    </row>
    <row r="529" spans="1:7" x14ac:dyDescent="0.25">
      <c r="A529" s="12">
        <v>9786056409943</v>
      </c>
      <c r="B529" s="15" t="s">
        <v>943</v>
      </c>
      <c r="C529" s="15"/>
      <c r="D529" s="18">
        <v>1740</v>
      </c>
      <c r="E529" s="15"/>
      <c r="F529" s="16">
        <v>45294</v>
      </c>
      <c r="G529" s="15"/>
    </row>
    <row r="530" spans="1:7" x14ac:dyDescent="0.25">
      <c r="A530" s="12">
        <v>9782002585860</v>
      </c>
      <c r="B530" s="15" t="s">
        <v>944</v>
      </c>
      <c r="C530" s="15"/>
      <c r="D530" s="18">
        <v>258</v>
      </c>
      <c r="E530" s="15"/>
      <c r="F530" s="16">
        <v>45294</v>
      </c>
      <c r="G530" s="15"/>
    </row>
    <row r="531" spans="1:7" x14ac:dyDescent="0.25">
      <c r="A531" s="12">
        <v>9789978541272</v>
      </c>
      <c r="B531" s="15" t="s">
        <v>945</v>
      </c>
      <c r="C531" s="15"/>
      <c r="D531" s="18">
        <v>258</v>
      </c>
      <c r="E531" s="15"/>
      <c r="F531" s="16">
        <v>45294</v>
      </c>
      <c r="G531" s="15"/>
    </row>
    <row r="532" spans="1:7" x14ac:dyDescent="0.25">
      <c r="A532" s="3">
        <v>9782004784742</v>
      </c>
      <c r="B532" s="4" t="s">
        <v>530</v>
      </c>
      <c r="C532" s="4" t="s">
        <v>531</v>
      </c>
      <c r="D532" s="19">
        <v>756</v>
      </c>
      <c r="E532" s="4">
        <v>0</v>
      </c>
      <c r="F532" s="16">
        <v>45294</v>
      </c>
      <c r="G532" s="4" t="s">
        <v>523</v>
      </c>
    </row>
    <row r="533" spans="1:7" x14ac:dyDescent="0.25">
      <c r="A533" s="12">
        <v>9789978541333</v>
      </c>
      <c r="B533" s="15" t="s">
        <v>947</v>
      </c>
      <c r="C533" s="15"/>
      <c r="D533" s="18">
        <v>285</v>
      </c>
      <c r="E533" s="15"/>
      <c r="F533" s="16">
        <v>45294</v>
      </c>
      <c r="G533" s="15"/>
    </row>
    <row r="534" spans="1:7" x14ac:dyDescent="0.25">
      <c r="A534" s="12">
        <v>9782002585853</v>
      </c>
      <c r="B534" s="15" t="s">
        <v>948</v>
      </c>
      <c r="C534" s="15"/>
      <c r="D534" s="18">
        <v>285</v>
      </c>
      <c r="E534" s="15"/>
      <c r="F534" s="16">
        <v>45294</v>
      </c>
      <c r="G534" s="15"/>
    </row>
    <row r="535" spans="1:7" x14ac:dyDescent="0.25">
      <c r="A535" s="12">
        <v>9782002577445</v>
      </c>
      <c r="B535" s="15" t="s">
        <v>949</v>
      </c>
      <c r="C535" s="15"/>
      <c r="D535" s="18">
        <v>478</v>
      </c>
      <c r="E535" s="15"/>
      <c r="F535" s="16">
        <v>45294</v>
      </c>
      <c r="G535" s="15"/>
    </row>
    <row r="536" spans="1:7" x14ac:dyDescent="0.25">
      <c r="A536" s="3">
        <v>9782002477745</v>
      </c>
      <c r="B536" s="4" t="s">
        <v>311</v>
      </c>
      <c r="C536" s="4" t="s">
        <v>308</v>
      </c>
      <c r="D536" s="19">
        <v>375</v>
      </c>
      <c r="E536" s="4">
        <v>0</v>
      </c>
      <c r="F536" s="16">
        <v>45294</v>
      </c>
      <c r="G536" s="4" t="s">
        <v>33</v>
      </c>
    </row>
    <row r="537" spans="1:7" x14ac:dyDescent="0.25">
      <c r="A537" s="12">
        <v>9789992265642</v>
      </c>
      <c r="B537" s="15" t="s">
        <v>951</v>
      </c>
      <c r="C537" s="15"/>
      <c r="D537" s="18">
        <v>380</v>
      </c>
      <c r="E537" s="15"/>
      <c r="F537" s="16">
        <v>45294</v>
      </c>
      <c r="G537" s="15"/>
    </row>
    <row r="538" spans="1:7" x14ac:dyDescent="0.25">
      <c r="A538" s="12">
        <v>9782002258740</v>
      </c>
      <c r="B538" s="15" t="s">
        <v>952</v>
      </c>
      <c r="C538" s="15"/>
      <c r="D538" s="18">
        <v>478</v>
      </c>
      <c r="E538" s="15"/>
      <c r="F538" s="16">
        <v>45294</v>
      </c>
      <c r="G538" s="15"/>
    </row>
    <row r="539" spans="1:7" x14ac:dyDescent="0.25">
      <c r="A539" s="12">
        <v>9789992265611</v>
      </c>
      <c r="B539" s="15" t="s">
        <v>953</v>
      </c>
      <c r="C539" s="15"/>
      <c r="D539" s="18">
        <v>280</v>
      </c>
      <c r="E539" s="15"/>
      <c r="F539" s="16">
        <v>45294</v>
      </c>
      <c r="G539" s="15"/>
    </row>
    <row r="540" spans="1:7" x14ac:dyDescent="0.25">
      <c r="A540" s="12">
        <v>9782007874785</v>
      </c>
      <c r="B540" s="15" t="s">
        <v>954</v>
      </c>
      <c r="C540" s="15"/>
      <c r="D540" s="18">
        <v>990</v>
      </c>
      <c r="E540" s="15"/>
      <c r="F540" s="16">
        <v>45294</v>
      </c>
      <c r="G540" s="15"/>
    </row>
    <row r="541" spans="1:7" x14ac:dyDescent="0.25">
      <c r="A541" s="12">
        <v>9782002547851</v>
      </c>
      <c r="B541" s="15" t="s">
        <v>955</v>
      </c>
      <c r="C541" s="15"/>
      <c r="D541" s="18">
        <v>990</v>
      </c>
      <c r="E541" s="15"/>
      <c r="F541" s="16">
        <v>45294</v>
      </c>
      <c r="G541" s="15"/>
    </row>
    <row r="542" spans="1:7" x14ac:dyDescent="0.25">
      <c r="A542" s="12">
        <v>9782001485451</v>
      </c>
      <c r="B542" s="15" t="s">
        <v>956</v>
      </c>
      <c r="C542" s="15"/>
      <c r="D542" s="18">
        <v>530</v>
      </c>
      <c r="E542" s="15"/>
      <c r="F542" s="16">
        <v>45294</v>
      </c>
      <c r="G542" s="15"/>
    </row>
    <row r="543" spans="1:7" x14ac:dyDescent="0.25">
      <c r="A543" s="12">
        <v>9782002585839</v>
      </c>
      <c r="B543" s="15" t="s">
        <v>957</v>
      </c>
      <c r="C543" s="15"/>
      <c r="D543" s="18">
        <v>278</v>
      </c>
      <c r="E543" s="15"/>
      <c r="F543" s="16">
        <v>45294</v>
      </c>
      <c r="G543" s="15"/>
    </row>
    <row r="544" spans="1:7" x14ac:dyDescent="0.25">
      <c r="A544" s="12">
        <v>9789992265628</v>
      </c>
      <c r="B544" s="15" t="s">
        <v>958</v>
      </c>
      <c r="C544" s="15"/>
      <c r="D544" s="18">
        <v>305</v>
      </c>
      <c r="E544" s="15"/>
      <c r="F544" s="16">
        <v>45294</v>
      </c>
      <c r="G544" s="15"/>
    </row>
    <row r="545" spans="1:7" x14ac:dyDescent="0.25">
      <c r="A545" s="12">
        <v>9789992265475</v>
      </c>
      <c r="B545" s="15" t="s">
        <v>959</v>
      </c>
      <c r="C545" s="15"/>
      <c r="D545" s="18">
        <v>530</v>
      </c>
      <c r="E545" s="15"/>
      <c r="F545" s="16">
        <v>45294</v>
      </c>
      <c r="G545" s="15"/>
    </row>
    <row r="546" spans="1:7" x14ac:dyDescent="0.25">
      <c r="A546" s="12">
        <v>9782002547776</v>
      </c>
      <c r="B546" s="15" t="s">
        <v>960</v>
      </c>
      <c r="C546" s="15"/>
      <c r="D546" s="18">
        <v>690</v>
      </c>
      <c r="E546" s="15"/>
      <c r="F546" s="16">
        <v>45294</v>
      </c>
      <c r="G546" s="15"/>
    </row>
    <row r="547" spans="1:7" x14ac:dyDescent="0.25">
      <c r="A547" s="12">
        <v>9789992265505</v>
      </c>
      <c r="B547" s="15" t="s">
        <v>961</v>
      </c>
      <c r="C547" s="15"/>
      <c r="D547" s="18">
        <v>537</v>
      </c>
      <c r="E547" s="15"/>
      <c r="F547" s="16">
        <v>45294</v>
      </c>
      <c r="G547" s="15"/>
    </row>
    <row r="548" spans="1:7" x14ac:dyDescent="0.25">
      <c r="A548" s="12">
        <v>9782002587420</v>
      </c>
      <c r="B548" s="15" t="s">
        <v>962</v>
      </c>
      <c r="C548" s="15"/>
      <c r="D548" s="18">
        <v>716</v>
      </c>
      <c r="E548" s="15"/>
      <c r="F548" s="16">
        <v>45294</v>
      </c>
      <c r="G548" s="15"/>
    </row>
    <row r="549" spans="1:7" x14ac:dyDescent="0.25">
      <c r="A549" s="12">
        <v>9782002587437</v>
      </c>
      <c r="B549" s="15" t="s">
        <v>963</v>
      </c>
      <c r="C549" s="15"/>
      <c r="D549" s="18">
        <v>895</v>
      </c>
      <c r="E549" s="15"/>
      <c r="F549" s="16">
        <v>45294</v>
      </c>
      <c r="G549" s="15"/>
    </row>
    <row r="550" spans="1:7" x14ac:dyDescent="0.25">
      <c r="A550" s="12">
        <v>9782002587444</v>
      </c>
      <c r="B550" s="15" t="s">
        <v>964</v>
      </c>
      <c r="C550" s="15"/>
      <c r="D550" s="18">
        <v>1074</v>
      </c>
      <c r="E550" s="15"/>
      <c r="F550" s="16">
        <v>45294</v>
      </c>
      <c r="G550" s="15"/>
    </row>
    <row r="551" spans="1:7" x14ac:dyDescent="0.25">
      <c r="A551" s="12">
        <v>9782001598564</v>
      </c>
      <c r="B551" s="15" t="s">
        <v>965</v>
      </c>
      <c r="C551" s="15"/>
      <c r="D551" s="18">
        <v>196</v>
      </c>
      <c r="E551" s="15"/>
      <c r="F551" s="16">
        <v>45294</v>
      </c>
      <c r="G551" s="15"/>
    </row>
    <row r="552" spans="1:7" x14ac:dyDescent="0.25">
      <c r="A552" s="3">
        <v>9786257124317</v>
      </c>
      <c r="B552" s="4" t="s">
        <v>711</v>
      </c>
      <c r="C552" s="4" t="s">
        <v>712</v>
      </c>
      <c r="D552" s="19">
        <v>190</v>
      </c>
      <c r="E552" s="4">
        <v>344</v>
      </c>
      <c r="F552" s="16">
        <v>45294</v>
      </c>
      <c r="G552" s="4" t="s">
        <v>523</v>
      </c>
    </row>
    <row r="553" spans="1:7" x14ac:dyDescent="0.25">
      <c r="A553" s="3">
        <v>9786257371582</v>
      </c>
      <c r="B553" s="4" t="s">
        <v>169</v>
      </c>
      <c r="C553" s="4" t="s">
        <v>128</v>
      </c>
      <c r="D553" s="19">
        <v>69</v>
      </c>
      <c r="E553" s="4">
        <v>24</v>
      </c>
      <c r="F553" s="16">
        <v>45294</v>
      </c>
      <c r="G553" s="4" t="s">
        <v>33</v>
      </c>
    </row>
    <row r="554" spans="1:7" x14ac:dyDescent="0.25">
      <c r="A554" s="3">
        <v>9786256780019</v>
      </c>
      <c r="B554" s="4" t="s">
        <v>716</v>
      </c>
      <c r="C554" s="4" t="s">
        <v>717</v>
      </c>
      <c r="D554" s="19">
        <v>230</v>
      </c>
      <c r="E554" s="4">
        <v>424</v>
      </c>
      <c r="F554" s="16">
        <v>45294</v>
      </c>
      <c r="G554" s="4" t="s">
        <v>523</v>
      </c>
    </row>
    <row r="555" spans="1:7" x14ac:dyDescent="0.25">
      <c r="A555" s="3">
        <v>9786057690951</v>
      </c>
      <c r="B555" s="4" t="s">
        <v>509</v>
      </c>
      <c r="C555" s="4" t="s">
        <v>510</v>
      </c>
      <c r="D555" s="19">
        <v>89</v>
      </c>
      <c r="E555" s="4">
        <v>48</v>
      </c>
      <c r="F555" s="16">
        <v>45294</v>
      </c>
      <c r="G555" s="4" t="s">
        <v>502</v>
      </c>
    </row>
    <row r="556" spans="1:7" x14ac:dyDescent="0.25">
      <c r="A556" s="3">
        <v>9786257371032</v>
      </c>
      <c r="B556" s="4" t="s">
        <v>754</v>
      </c>
      <c r="C556" s="4" t="s">
        <v>755</v>
      </c>
      <c r="D556" s="19">
        <v>190</v>
      </c>
      <c r="E556" s="4">
        <v>440</v>
      </c>
      <c r="F556" s="16">
        <v>45294</v>
      </c>
      <c r="G556" s="4" t="s">
        <v>523</v>
      </c>
    </row>
    <row r="557" spans="1:7" x14ac:dyDescent="0.25">
      <c r="A557" s="3">
        <v>9786052041925</v>
      </c>
      <c r="B557" s="4" t="s">
        <v>275</v>
      </c>
      <c r="C557" s="4" t="s">
        <v>267</v>
      </c>
      <c r="D557" s="19">
        <v>32</v>
      </c>
      <c r="E557" s="4">
        <v>32</v>
      </c>
      <c r="F557" s="16">
        <v>45294</v>
      </c>
      <c r="G557" s="4" t="s">
        <v>33</v>
      </c>
    </row>
    <row r="558" spans="1:7" x14ac:dyDescent="0.25">
      <c r="A558" s="3">
        <v>9786257371827</v>
      </c>
      <c r="B558" s="4" t="s">
        <v>323</v>
      </c>
      <c r="C558" s="4" t="s">
        <v>316</v>
      </c>
      <c r="D558" s="19">
        <v>89</v>
      </c>
      <c r="E558" s="4">
        <v>72</v>
      </c>
      <c r="F558" s="16">
        <v>45294</v>
      </c>
      <c r="G558" s="4" t="s">
        <v>33</v>
      </c>
    </row>
    <row r="559" spans="1:7" x14ac:dyDescent="0.25">
      <c r="A559" s="3">
        <v>9786059864626</v>
      </c>
      <c r="B559" s="4" t="s">
        <v>758</v>
      </c>
      <c r="C559" s="4" t="s">
        <v>757</v>
      </c>
      <c r="D559" s="19">
        <v>90</v>
      </c>
      <c r="E559" s="4">
        <v>256</v>
      </c>
      <c r="F559" s="16">
        <v>45294</v>
      </c>
      <c r="G559" s="4" t="s">
        <v>523</v>
      </c>
    </row>
    <row r="560" spans="1:7" x14ac:dyDescent="0.25">
      <c r="A560" s="3">
        <v>9786057690128</v>
      </c>
      <c r="B560" s="4" t="s">
        <v>307</v>
      </c>
      <c r="C560" s="4" t="s">
        <v>308</v>
      </c>
      <c r="D560" s="19">
        <v>125</v>
      </c>
      <c r="E560" s="4">
        <v>0</v>
      </c>
      <c r="F560" s="16">
        <v>45294</v>
      </c>
      <c r="G560" s="4" t="s">
        <v>33</v>
      </c>
    </row>
    <row r="561" spans="1:7" x14ac:dyDescent="0.25">
      <c r="A561" s="3">
        <v>9786256397613</v>
      </c>
      <c r="B561" s="4" t="s">
        <v>766</v>
      </c>
      <c r="C561" s="4" t="s">
        <v>767</v>
      </c>
      <c r="D561" s="19">
        <v>130</v>
      </c>
      <c r="E561" s="4">
        <v>184</v>
      </c>
      <c r="F561" s="16">
        <v>45294</v>
      </c>
      <c r="G561" s="4" t="s">
        <v>523</v>
      </c>
    </row>
    <row r="562" spans="1:7" x14ac:dyDescent="0.25">
      <c r="A562" s="3">
        <v>9786057939791</v>
      </c>
      <c r="B562" s="4" t="s">
        <v>696</v>
      </c>
      <c r="C562" s="4" t="s">
        <v>695</v>
      </c>
      <c r="D562" s="19">
        <v>140</v>
      </c>
      <c r="E562" s="4">
        <v>312</v>
      </c>
      <c r="F562" s="16">
        <v>45294</v>
      </c>
      <c r="G562" s="4" t="s">
        <v>523</v>
      </c>
    </row>
    <row r="563" spans="1:7" x14ac:dyDescent="0.25">
      <c r="A563" s="3">
        <v>9786059442404</v>
      </c>
      <c r="B563" s="4" t="s">
        <v>270</v>
      </c>
      <c r="C563" s="4" t="s">
        <v>267</v>
      </c>
      <c r="D563" s="19">
        <v>20</v>
      </c>
      <c r="E563" s="4">
        <v>32</v>
      </c>
      <c r="F563" s="16">
        <v>45294</v>
      </c>
      <c r="G563" s="4" t="s">
        <v>33</v>
      </c>
    </row>
    <row r="564" spans="1:7" x14ac:dyDescent="0.25">
      <c r="A564" s="3">
        <v>9786057939845</v>
      </c>
      <c r="B564" s="4" t="s">
        <v>785</v>
      </c>
      <c r="C564" s="4" t="s">
        <v>775</v>
      </c>
      <c r="D564" s="19">
        <v>70</v>
      </c>
      <c r="E564" s="4">
        <v>136</v>
      </c>
      <c r="F564" s="16">
        <v>45294</v>
      </c>
      <c r="G564" s="4" t="s">
        <v>523</v>
      </c>
    </row>
    <row r="565" spans="1:7" x14ac:dyDescent="0.25">
      <c r="A565" s="3">
        <v>9786059442831</v>
      </c>
      <c r="B565" s="4" t="s">
        <v>440</v>
      </c>
      <c r="C565" s="4"/>
      <c r="D565" s="19">
        <v>40</v>
      </c>
      <c r="E565" s="4">
        <v>0</v>
      </c>
      <c r="F565" s="16">
        <v>45294</v>
      </c>
      <c r="G565" s="4" t="s">
        <v>33</v>
      </c>
    </row>
    <row r="566" spans="1:7" x14ac:dyDescent="0.25">
      <c r="A566" s="3">
        <v>9786256397095</v>
      </c>
      <c r="B566" s="4" t="s">
        <v>897</v>
      </c>
      <c r="C566" s="4" t="s">
        <v>695</v>
      </c>
      <c r="D566" s="19">
        <v>190</v>
      </c>
      <c r="E566" s="4">
        <v>304</v>
      </c>
      <c r="F566" s="16">
        <v>45294</v>
      </c>
      <c r="G566" s="4" t="s">
        <v>523</v>
      </c>
    </row>
    <row r="567" spans="1:7" x14ac:dyDescent="0.25">
      <c r="A567" s="3">
        <v>9786057690210</v>
      </c>
      <c r="B567" s="4" t="s">
        <v>633</v>
      </c>
      <c r="C567" s="4" t="s">
        <v>629</v>
      </c>
      <c r="D567" s="19">
        <v>95</v>
      </c>
      <c r="E567" s="4">
        <v>0</v>
      </c>
      <c r="F567" s="16">
        <v>45294</v>
      </c>
      <c r="G567" s="4" t="s">
        <v>523</v>
      </c>
    </row>
    <row r="568" spans="1:7" x14ac:dyDescent="0.25">
      <c r="A568" s="3">
        <v>9786257371490</v>
      </c>
      <c r="B568" s="4" t="s">
        <v>473</v>
      </c>
      <c r="C568" s="4"/>
      <c r="D568" s="19">
        <v>105</v>
      </c>
      <c r="E568" s="4">
        <v>22</v>
      </c>
      <c r="F568" s="16">
        <v>45294</v>
      </c>
      <c r="G568" s="4" t="s">
        <v>33</v>
      </c>
    </row>
    <row r="569" spans="1:7" x14ac:dyDescent="0.25">
      <c r="A569" s="3">
        <v>9786056403408</v>
      </c>
      <c r="B569" s="4" t="s">
        <v>655</v>
      </c>
      <c r="C569" s="4" t="s">
        <v>654</v>
      </c>
      <c r="D569" s="19">
        <v>160</v>
      </c>
      <c r="E569" s="4">
        <v>341</v>
      </c>
      <c r="F569" s="16">
        <v>45294</v>
      </c>
      <c r="G569" s="4" t="s">
        <v>523</v>
      </c>
    </row>
    <row r="570" spans="1:7" x14ac:dyDescent="0.25">
      <c r="A570" s="3">
        <v>9786256397934</v>
      </c>
      <c r="B570" s="4" t="s">
        <v>866</v>
      </c>
      <c r="C570" s="4"/>
      <c r="D570" s="19">
        <v>160</v>
      </c>
      <c r="E570" s="4">
        <v>0</v>
      </c>
      <c r="F570" s="16">
        <v>45294</v>
      </c>
      <c r="G570" s="4"/>
    </row>
    <row r="571" spans="1:7" x14ac:dyDescent="0.25">
      <c r="A571" s="3">
        <v>9786057690531</v>
      </c>
      <c r="B571" s="4" t="s">
        <v>374</v>
      </c>
      <c r="C571" s="4" t="s">
        <v>373</v>
      </c>
      <c r="D571" s="19">
        <v>179</v>
      </c>
      <c r="E571" s="4">
        <v>0</v>
      </c>
      <c r="F571" s="16">
        <v>45294</v>
      </c>
      <c r="G571" s="4" t="s">
        <v>33</v>
      </c>
    </row>
    <row r="572" spans="1:7" x14ac:dyDescent="0.25">
      <c r="A572" s="3">
        <v>9786059442855</v>
      </c>
      <c r="B572" s="4" t="s">
        <v>442</v>
      </c>
      <c r="C572" s="4"/>
      <c r="D572" s="19">
        <v>40</v>
      </c>
      <c r="E572" s="4">
        <v>0</v>
      </c>
      <c r="F572" s="16">
        <v>45294</v>
      </c>
      <c r="G572" s="4" t="s">
        <v>33</v>
      </c>
    </row>
    <row r="573" spans="1:7" x14ac:dyDescent="0.25">
      <c r="A573" s="3">
        <v>9786052162361</v>
      </c>
      <c r="B573" s="4" t="s">
        <v>548</v>
      </c>
      <c r="C573" s="4" t="s">
        <v>549</v>
      </c>
      <c r="D573" s="19">
        <v>69</v>
      </c>
      <c r="E573" s="4">
        <v>304</v>
      </c>
      <c r="F573" s="16">
        <v>45294</v>
      </c>
      <c r="G573" s="4" t="s">
        <v>523</v>
      </c>
    </row>
    <row r="574" spans="1:7" x14ac:dyDescent="0.25">
      <c r="A574" s="3">
        <v>9786052041376</v>
      </c>
      <c r="B574" s="4" t="s">
        <v>132</v>
      </c>
      <c r="C574" s="4" t="s">
        <v>128</v>
      </c>
      <c r="D574" s="19">
        <v>29</v>
      </c>
      <c r="E574" s="4">
        <v>0</v>
      </c>
      <c r="F574" s="16">
        <v>45294</v>
      </c>
      <c r="G574" s="4" t="s">
        <v>33</v>
      </c>
    </row>
    <row r="575" spans="1:7" x14ac:dyDescent="0.25">
      <c r="A575" s="3">
        <v>9786057939944</v>
      </c>
      <c r="B575" s="4" t="s">
        <v>161</v>
      </c>
      <c r="C575" s="4" t="s">
        <v>128</v>
      </c>
      <c r="D575" s="19">
        <v>69</v>
      </c>
      <c r="E575" s="4">
        <v>24</v>
      </c>
      <c r="F575" s="16">
        <v>45294</v>
      </c>
      <c r="G575" s="4" t="s">
        <v>33</v>
      </c>
    </row>
    <row r="576" spans="1:7" x14ac:dyDescent="0.25">
      <c r="A576" s="3">
        <v>9786052041185</v>
      </c>
      <c r="B576" s="4" t="s">
        <v>482</v>
      </c>
      <c r="C576" s="4"/>
      <c r="D576" s="19">
        <v>95</v>
      </c>
      <c r="E576" s="4">
        <v>0</v>
      </c>
      <c r="F576" s="16">
        <v>45294</v>
      </c>
      <c r="G576" s="4" t="s">
        <v>33</v>
      </c>
    </row>
    <row r="577" spans="1:7" x14ac:dyDescent="0.25">
      <c r="A577" s="3">
        <v>9786059442848</v>
      </c>
      <c r="B577" s="4" t="s">
        <v>441</v>
      </c>
      <c r="C577" s="4"/>
      <c r="D577" s="19">
        <v>40</v>
      </c>
      <c r="E577" s="4">
        <v>0</v>
      </c>
      <c r="F577" s="16">
        <v>45294</v>
      </c>
      <c r="G577" s="4" t="s">
        <v>33</v>
      </c>
    </row>
    <row r="578" spans="1:7" x14ac:dyDescent="0.25">
      <c r="A578" s="3">
        <v>9786258089103</v>
      </c>
      <c r="B578" s="4" t="s">
        <v>233</v>
      </c>
      <c r="C578" s="4" t="s">
        <v>231</v>
      </c>
      <c r="D578" s="19">
        <v>59</v>
      </c>
      <c r="E578" s="4">
        <v>20</v>
      </c>
      <c r="F578" s="16">
        <v>45294</v>
      </c>
      <c r="G578" s="4" t="s">
        <v>33</v>
      </c>
    </row>
    <row r="579" spans="1:7" x14ac:dyDescent="0.25">
      <c r="A579" s="3">
        <v>9786258089097</v>
      </c>
      <c r="B579" s="4" t="s">
        <v>234</v>
      </c>
      <c r="C579" s="4" t="s">
        <v>231</v>
      </c>
      <c r="D579" s="19">
        <v>59</v>
      </c>
      <c r="E579" s="4">
        <v>20</v>
      </c>
      <c r="F579" s="16">
        <v>45294</v>
      </c>
      <c r="G579" s="4" t="s">
        <v>33</v>
      </c>
    </row>
    <row r="580" spans="1:7" x14ac:dyDescent="0.25">
      <c r="A580" s="3">
        <v>9786258089615</v>
      </c>
      <c r="B580" s="4" t="s">
        <v>333</v>
      </c>
      <c r="C580" s="4" t="s">
        <v>334</v>
      </c>
      <c r="D580" s="19">
        <v>109</v>
      </c>
      <c r="E580" s="4">
        <v>32</v>
      </c>
      <c r="F580" s="16">
        <v>45294</v>
      </c>
      <c r="G580" s="4" t="s">
        <v>33</v>
      </c>
    </row>
    <row r="581" spans="1:7" x14ac:dyDescent="0.25">
      <c r="A581" s="3">
        <v>9786257124454</v>
      </c>
      <c r="B581" s="4" t="s">
        <v>461</v>
      </c>
      <c r="C581" s="4"/>
      <c r="D581" s="19">
        <v>109</v>
      </c>
      <c r="E581" s="4">
        <v>0</v>
      </c>
      <c r="F581" s="16">
        <v>45294</v>
      </c>
      <c r="G581" s="4" t="s">
        <v>33</v>
      </c>
    </row>
    <row r="582" spans="1:7" x14ac:dyDescent="0.25">
      <c r="A582" s="3">
        <v>9786256397873</v>
      </c>
      <c r="B582" s="4" t="s">
        <v>229</v>
      </c>
      <c r="C582" s="4" t="s">
        <v>214</v>
      </c>
      <c r="D582" s="19">
        <v>149</v>
      </c>
      <c r="E582" s="4">
        <v>32</v>
      </c>
      <c r="F582" s="16">
        <v>45294</v>
      </c>
      <c r="G582" s="4" t="s">
        <v>33</v>
      </c>
    </row>
    <row r="583" spans="1:7" x14ac:dyDescent="0.25">
      <c r="A583" s="3">
        <v>9786256397385</v>
      </c>
      <c r="B583" s="4" t="s">
        <v>197</v>
      </c>
      <c r="C583" s="4" t="s">
        <v>195</v>
      </c>
      <c r="D583" s="19">
        <v>100</v>
      </c>
      <c r="E583" s="4">
        <v>32</v>
      </c>
      <c r="F583" s="16">
        <v>45294</v>
      </c>
      <c r="G583" s="4" t="s">
        <v>33</v>
      </c>
    </row>
    <row r="584" spans="1:7" x14ac:dyDescent="0.25">
      <c r="A584" s="3">
        <v>9786256397880</v>
      </c>
      <c r="B584" s="4" t="s">
        <v>228</v>
      </c>
      <c r="C584" s="4" t="s">
        <v>214</v>
      </c>
      <c r="D584" s="19">
        <v>149</v>
      </c>
      <c r="E584" s="4">
        <v>32</v>
      </c>
      <c r="F584" s="16">
        <v>45294</v>
      </c>
      <c r="G584" s="4" t="s">
        <v>33</v>
      </c>
    </row>
    <row r="585" spans="1:7" x14ac:dyDescent="0.25">
      <c r="A585" s="3">
        <v>9786256397378</v>
      </c>
      <c r="B585" s="4" t="s">
        <v>196</v>
      </c>
      <c r="C585" s="4" t="s">
        <v>195</v>
      </c>
      <c r="D585" s="19">
        <v>110</v>
      </c>
      <c r="E585" s="4">
        <v>32</v>
      </c>
      <c r="F585" s="16">
        <v>45294</v>
      </c>
      <c r="G585" s="4" t="s">
        <v>33</v>
      </c>
    </row>
    <row r="586" spans="1:7" x14ac:dyDescent="0.25">
      <c r="A586" s="3">
        <v>9786256397361</v>
      </c>
      <c r="B586" s="4" t="s">
        <v>194</v>
      </c>
      <c r="C586" s="4" t="s">
        <v>195</v>
      </c>
      <c r="D586" s="19">
        <v>110</v>
      </c>
      <c r="E586" s="4">
        <v>0</v>
      </c>
      <c r="F586" s="16">
        <v>45294</v>
      </c>
      <c r="G586" s="4" t="s">
        <v>33</v>
      </c>
    </row>
    <row r="587" spans="1:7" x14ac:dyDescent="0.25">
      <c r="A587" s="3">
        <v>9786257124478</v>
      </c>
      <c r="B587" s="4" t="s">
        <v>470</v>
      </c>
      <c r="C587" s="4"/>
      <c r="D587" s="19">
        <v>99</v>
      </c>
      <c r="E587" s="4">
        <v>0</v>
      </c>
      <c r="F587" s="16">
        <v>45294</v>
      </c>
      <c r="G587" s="4" t="s">
        <v>33</v>
      </c>
    </row>
    <row r="588" spans="1:7" x14ac:dyDescent="0.25">
      <c r="A588" s="3">
        <v>9786258089639</v>
      </c>
      <c r="B588" s="4" t="s">
        <v>468</v>
      </c>
      <c r="C588" s="4"/>
      <c r="D588" s="19">
        <v>135</v>
      </c>
      <c r="E588" s="4">
        <v>32</v>
      </c>
      <c r="F588" s="16">
        <v>45294</v>
      </c>
      <c r="G588" s="4" t="s">
        <v>33</v>
      </c>
    </row>
    <row r="589" spans="1:7" x14ac:dyDescent="0.25">
      <c r="A589" s="3">
        <v>9786257124461</v>
      </c>
      <c r="B589" s="4" t="s">
        <v>464</v>
      </c>
      <c r="C589" s="4"/>
      <c r="D589" s="19">
        <v>109</v>
      </c>
      <c r="E589" s="4">
        <v>0</v>
      </c>
      <c r="F589" s="16">
        <v>45294</v>
      </c>
      <c r="G589" s="4" t="s">
        <v>33</v>
      </c>
    </row>
    <row r="590" spans="1:7" x14ac:dyDescent="0.25">
      <c r="A590" s="3">
        <v>9786258089622</v>
      </c>
      <c r="B590" s="4" t="s">
        <v>331</v>
      </c>
      <c r="C590" s="4" t="s">
        <v>332</v>
      </c>
      <c r="D590" s="19">
        <v>109</v>
      </c>
      <c r="E590" s="4">
        <v>32</v>
      </c>
      <c r="F590" s="16">
        <v>45294</v>
      </c>
      <c r="G590" s="4" t="s">
        <v>33</v>
      </c>
    </row>
    <row r="591" spans="1:7" x14ac:dyDescent="0.25">
      <c r="A591" s="3">
        <v>9786257124485</v>
      </c>
      <c r="B591" s="4" t="s">
        <v>475</v>
      </c>
      <c r="C591" s="4"/>
      <c r="D591" s="19">
        <v>99</v>
      </c>
      <c r="E591" s="4">
        <v>0</v>
      </c>
      <c r="F591" s="16">
        <v>45294</v>
      </c>
      <c r="G591" s="4" t="s">
        <v>33</v>
      </c>
    </row>
    <row r="592" spans="1:7" x14ac:dyDescent="0.25">
      <c r="A592" s="3">
        <v>9786052041383</v>
      </c>
      <c r="B592" s="4" t="s">
        <v>133</v>
      </c>
      <c r="C592" s="4" t="s">
        <v>128</v>
      </c>
      <c r="D592" s="19">
        <v>29</v>
      </c>
      <c r="E592" s="4">
        <v>0</v>
      </c>
      <c r="F592" s="16">
        <v>45294</v>
      </c>
      <c r="G592" s="4" t="s">
        <v>33</v>
      </c>
    </row>
    <row r="593" spans="1:7" x14ac:dyDescent="0.25">
      <c r="A593" s="3">
        <v>9786052041680</v>
      </c>
      <c r="B593" s="4" t="s">
        <v>12</v>
      </c>
      <c r="C593" s="4" t="s">
        <v>13</v>
      </c>
      <c r="D593" s="19">
        <v>240</v>
      </c>
      <c r="E593" s="4">
        <v>432</v>
      </c>
      <c r="F593" s="16">
        <v>45294</v>
      </c>
      <c r="G593" s="4" t="s">
        <v>11</v>
      </c>
    </row>
    <row r="594" spans="1:7" x14ac:dyDescent="0.25">
      <c r="A594" s="3">
        <v>9786257371926</v>
      </c>
      <c r="B594" s="4" t="s">
        <v>263</v>
      </c>
      <c r="C594" s="4" t="s">
        <v>262</v>
      </c>
      <c r="D594" s="19">
        <v>69</v>
      </c>
      <c r="E594" s="4">
        <v>24</v>
      </c>
      <c r="F594" s="16">
        <v>45294</v>
      </c>
      <c r="G594" s="4" t="s">
        <v>33</v>
      </c>
    </row>
    <row r="595" spans="1:7" x14ac:dyDescent="0.25">
      <c r="A595" s="3">
        <v>9786257371124</v>
      </c>
      <c r="B595" s="4" t="s">
        <v>781</v>
      </c>
      <c r="C595" s="4" t="s">
        <v>775</v>
      </c>
      <c r="D595" s="19">
        <v>70</v>
      </c>
      <c r="E595" s="4">
        <v>144</v>
      </c>
      <c r="F595" s="16">
        <v>45294</v>
      </c>
      <c r="G595" s="4" t="s">
        <v>523</v>
      </c>
    </row>
    <row r="596" spans="1:7" x14ac:dyDescent="0.25">
      <c r="A596" s="3">
        <v>9786256397545</v>
      </c>
      <c r="B596" s="4" t="s">
        <v>584</v>
      </c>
      <c r="C596" s="4" t="s">
        <v>585</v>
      </c>
      <c r="D596" s="19">
        <v>145</v>
      </c>
      <c r="E596" s="4">
        <v>0</v>
      </c>
      <c r="F596" s="16">
        <v>45294</v>
      </c>
      <c r="G596" s="4" t="s">
        <v>523</v>
      </c>
    </row>
    <row r="597" spans="1:7" x14ac:dyDescent="0.25">
      <c r="A597" s="3">
        <v>9786052041161</v>
      </c>
      <c r="B597" s="4" t="s">
        <v>601</v>
      </c>
      <c r="C597" s="4" t="s">
        <v>595</v>
      </c>
      <c r="D597" s="19">
        <v>190</v>
      </c>
      <c r="E597" s="4">
        <v>320</v>
      </c>
      <c r="F597" s="16">
        <v>45294</v>
      </c>
      <c r="G597" s="4" t="s">
        <v>523</v>
      </c>
    </row>
    <row r="598" spans="1:7" x14ac:dyDescent="0.25">
      <c r="A598" s="3">
        <v>9786052162040</v>
      </c>
      <c r="B598" s="4" t="s">
        <v>144</v>
      </c>
      <c r="C598" s="4" t="s">
        <v>128</v>
      </c>
      <c r="D598" s="19">
        <v>15</v>
      </c>
      <c r="E598" s="4">
        <v>24</v>
      </c>
      <c r="F598" s="16">
        <v>45294</v>
      </c>
      <c r="G598" s="4" t="s">
        <v>33</v>
      </c>
    </row>
    <row r="599" spans="1:7" x14ac:dyDescent="0.25">
      <c r="A599" s="3">
        <v>9786057939401</v>
      </c>
      <c r="B599" s="4" t="s">
        <v>710</v>
      </c>
      <c r="C599" s="4" t="s">
        <v>708</v>
      </c>
      <c r="D599" s="19">
        <v>130</v>
      </c>
      <c r="E599" s="4">
        <v>376</v>
      </c>
      <c r="F599" s="16">
        <v>45294</v>
      </c>
      <c r="G599" s="4" t="s">
        <v>523</v>
      </c>
    </row>
    <row r="600" spans="1:7" x14ac:dyDescent="0.25">
      <c r="A600" s="3">
        <v>9786059442480</v>
      </c>
      <c r="B600" s="4" t="s">
        <v>674</v>
      </c>
      <c r="C600" s="4" t="s">
        <v>673</v>
      </c>
      <c r="D600" s="19">
        <v>90</v>
      </c>
      <c r="E600" s="4">
        <v>208</v>
      </c>
      <c r="F600" s="16">
        <v>45294</v>
      </c>
      <c r="G600" s="4" t="s">
        <v>523</v>
      </c>
    </row>
    <row r="601" spans="1:7" x14ac:dyDescent="0.25">
      <c r="A601" s="3">
        <v>9786057690524</v>
      </c>
      <c r="B601" s="4" t="s">
        <v>805</v>
      </c>
      <c r="C601" s="4" t="s">
        <v>803</v>
      </c>
      <c r="D601" s="19">
        <v>150</v>
      </c>
      <c r="E601" s="4">
        <v>0</v>
      </c>
      <c r="F601" s="16">
        <v>45294</v>
      </c>
      <c r="G601" s="4" t="s">
        <v>804</v>
      </c>
    </row>
    <row r="602" spans="1:7" x14ac:dyDescent="0.25">
      <c r="A602" s="3">
        <v>9786258089349</v>
      </c>
      <c r="B602" s="4" t="s">
        <v>81</v>
      </c>
      <c r="C602" s="4" t="s">
        <v>82</v>
      </c>
      <c r="D602" s="19">
        <v>69</v>
      </c>
      <c r="E602" s="4">
        <v>32</v>
      </c>
      <c r="F602" s="16">
        <v>45294</v>
      </c>
      <c r="G602" s="4" t="s">
        <v>33</v>
      </c>
    </row>
    <row r="603" spans="1:7" x14ac:dyDescent="0.25">
      <c r="A603" s="3">
        <v>9786059864602</v>
      </c>
      <c r="B603" s="4" t="s">
        <v>685</v>
      </c>
      <c r="C603" s="4" t="s">
        <v>684</v>
      </c>
      <c r="D603" s="19">
        <v>90</v>
      </c>
      <c r="E603" s="4">
        <v>464</v>
      </c>
      <c r="F603" s="16">
        <v>45294</v>
      </c>
      <c r="G603" s="4" t="s">
        <v>523</v>
      </c>
    </row>
    <row r="604" spans="1:7" x14ac:dyDescent="0.25">
      <c r="A604" s="3">
        <v>9786052162125</v>
      </c>
      <c r="B604" s="4" t="s">
        <v>151</v>
      </c>
      <c r="C604" s="4" t="s">
        <v>128</v>
      </c>
      <c r="D604" s="19">
        <v>15</v>
      </c>
      <c r="E604" s="4">
        <v>24</v>
      </c>
      <c r="F604" s="16">
        <v>45294</v>
      </c>
      <c r="G604" s="4" t="s">
        <v>33</v>
      </c>
    </row>
    <row r="605" spans="1:7" x14ac:dyDescent="0.25">
      <c r="A605" s="3">
        <v>9786059442336</v>
      </c>
      <c r="B605" s="4" t="s">
        <v>820</v>
      </c>
      <c r="C605" s="4" t="s">
        <v>818</v>
      </c>
      <c r="D605" s="19">
        <v>140</v>
      </c>
      <c r="E605" s="4">
        <v>320</v>
      </c>
      <c r="F605" s="16">
        <v>45294</v>
      </c>
      <c r="G605" s="4" t="s">
        <v>811</v>
      </c>
    </row>
    <row r="606" spans="1:7" x14ac:dyDescent="0.25">
      <c r="A606" s="3">
        <v>9786258089752</v>
      </c>
      <c r="B606" s="4" t="s">
        <v>572</v>
      </c>
      <c r="C606" s="4" t="s">
        <v>573</v>
      </c>
      <c r="D606" s="19">
        <v>179</v>
      </c>
      <c r="E606" s="4">
        <v>304</v>
      </c>
      <c r="F606" s="16">
        <v>45294</v>
      </c>
      <c r="G606" s="4" t="s">
        <v>523</v>
      </c>
    </row>
    <row r="607" spans="1:7" x14ac:dyDescent="0.25">
      <c r="A607" s="3">
        <v>9786258089486</v>
      </c>
      <c r="B607" s="4" t="s">
        <v>576</v>
      </c>
      <c r="C607" s="4" t="s">
        <v>577</v>
      </c>
      <c r="D607" s="19">
        <v>95</v>
      </c>
      <c r="E607" s="4">
        <v>104</v>
      </c>
      <c r="F607" s="16">
        <v>45294</v>
      </c>
      <c r="G607" s="4" t="s">
        <v>523</v>
      </c>
    </row>
    <row r="608" spans="1:7" x14ac:dyDescent="0.25">
      <c r="A608" s="3">
        <v>9786057690418</v>
      </c>
      <c r="B608" s="4" t="s">
        <v>630</v>
      </c>
      <c r="C608" s="4" t="s">
        <v>629</v>
      </c>
      <c r="D608" s="19">
        <v>95</v>
      </c>
      <c r="E608" s="4">
        <v>128</v>
      </c>
      <c r="F608" s="16">
        <v>45294</v>
      </c>
      <c r="G608" s="4" t="s">
        <v>523</v>
      </c>
    </row>
    <row r="609" spans="1:7" x14ac:dyDescent="0.25">
      <c r="A609" s="3">
        <v>9786052162569</v>
      </c>
      <c r="B609" s="4" t="s">
        <v>743</v>
      </c>
      <c r="C609" s="4" t="s">
        <v>744</v>
      </c>
      <c r="D609" s="19">
        <v>95</v>
      </c>
      <c r="E609" s="4">
        <v>192</v>
      </c>
      <c r="F609" s="16">
        <v>45294</v>
      </c>
      <c r="G609" s="4" t="s">
        <v>523</v>
      </c>
    </row>
    <row r="610" spans="1:7" x14ac:dyDescent="0.25">
      <c r="A610" s="3">
        <v>9786258089271</v>
      </c>
      <c r="B610" s="4" t="s">
        <v>873</v>
      </c>
      <c r="C610" s="4"/>
      <c r="D610" s="19">
        <v>179</v>
      </c>
      <c r="E610" s="4">
        <v>0</v>
      </c>
      <c r="F610" s="16">
        <v>45294</v>
      </c>
      <c r="G610" s="4"/>
    </row>
    <row r="611" spans="1:7" x14ac:dyDescent="0.25">
      <c r="A611" s="3">
        <v>9786256780071</v>
      </c>
      <c r="B611" s="4" t="s">
        <v>364</v>
      </c>
      <c r="C611" s="4" t="s">
        <v>365</v>
      </c>
      <c r="D611" s="19">
        <v>179</v>
      </c>
      <c r="E611" s="4">
        <v>272</v>
      </c>
      <c r="F611" s="16">
        <v>45294</v>
      </c>
      <c r="G611" s="4" t="s">
        <v>33</v>
      </c>
    </row>
    <row r="612" spans="1:7" x14ac:dyDescent="0.25">
      <c r="A612" s="3">
        <v>9786057690456</v>
      </c>
      <c r="B612" s="4" t="s">
        <v>734</v>
      </c>
      <c r="C612" s="4" t="s">
        <v>735</v>
      </c>
      <c r="D612" s="19">
        <v>50</v>
      </c>
      <c r="E612" s="4">
        <v>0</v>
      </c>
      <c r="F612" s="16">
        <v>45294</v>
      </c>
      <c r="G612" s="4" t="s">
        <v>523</v>
      </c>
    </row>
    <row r="613" spans="1:7" x14ac:dyDescent="0.25">
      <c r="A613" s="3">
        <v>9786057939302</v>
      </c>
      <c r="B613" s="4" t="s">
        <v>787</v>
      </c>
      <c r="C613" s="4"/>
      <c r="D613" s="19">
        <v>70</v>
      </c>
      <c r="E613" s="4">
        <v>136</v>
      </c>
      <c r="F613" s="16">
        <v>45294</v>
      </c>
      <c r="G613" s="4" t="s">
        <v>523</v>
      </c>
    </row>
    <row r="614" spans="1:7" x14ac:dyDescent="0.25">
      <c r="A614" s="3">
        <v>9786057690937</v>
      </c>
      <c r="B614" s="4" t="s">
        <v>545</v>
      </c>
      <c r="C614" s="4" t="s">
        <v>546</v>
      </c>
      <c r="D614" s="19">
        <v>135</v>
      </c>
      <c r="E614" s="4">
        <v>264</v>
      </c>
      <c r="F614" s="16">
        <v>45294</v>
      </c>
      <c r="G614" s="4" t="s">
        <v>523</v>
      </c>
    </row>
    <row r="615" spans="1:7" x14ac:dyDescent="0.25">
      <c r="A615" s="3">
        <v>9786257371407</v>
      </c>
      <c r="B615" s="4" t="s">
        <v>240</v>
      </c>
      <c r="C615" s="4" t="s">
        <v>241</v>
      </c>
      <c r="D615" s="19">
        <v>120</v>
      </c>
      <c r="E615" s="4">
        <v>40</v>
      </c>
      <c r="F615" s="16">
        <v>45294</v>
      </c>
      <c r="G615" s="4" t="s">
        <v>33</v>
      </c>
    </row>
    <row r="616" spans="1:7" x14ac:dyDescent="0.25">
      <c r="A616" s="3">
        <v>9786052041390</v>
      </c>
      <c r="B616" s="4" t="s">
        <v>134</v>
      </c>
      <c r="C616" s="4" t="s">
        <v>128</v>
      </c>
      <c r="D616" s="19">
        <v>29</v>
      </c>
      <c r="E616" s="4">
        <v>0</v>
      </c>
      <c r="F616" s="16">
        <v>45294</v>
      </c>
      <c r="G616" s="4" t="s">
        <v>33</v>
      </c>
    </row>
    <row r="617" spans="1:7" x14ac:dyDescent="0.25">
      <c r="A617" s="3">
        <v>9786059442824</v>
      </c>
      <c r="B617" s="4" t="s">
        <v>438</v>
      </c>
      <c r="C617" s="4"/>
      <c r="D617" s="19">
        <v>40</v>
      </c>
      <c r="E617" s="4">
        <v>0</v>
      </c>
      <c r="F617" s="16">
        <v>45294</v>
      </c>
      <c r="G617" s="4" t="s">
        <v>33</v>
      </c>
    </row>
    <row r="618" spans="1:7" x14ac:dyDescent="0.25">
      <c r="A618" s="3">
        <v>9786059864541</v>
      </c>
      <c r="B618" s="4" t="s">
        <v>599</v>
      </c>
      <c r="C618" s="4" t="s">
        <v>595</v>
      </c>
      <c r="D618" s="19">
        <v>130</v>
      </c>
      <c r="E618" s="4">
        <v>224</v>
      </c>
      <c r="F618" s="16">
        <v>45294</v>
      </c>
      <c r="G618" s="4" t="s">
        <v>523</v>
      </c>
    </row>
    <row r="619" spans="1:7" x14ac:dyDescent="0.25">
      <c r="A619" s="3">
        <v>9786057690708</v>
      </c>
      <c r="B619" s="4" t="s">
        <v>697</v>
      </c>
      <c r="C619" s="4" t="s">
        <v>695</v>
      </c>
      <c r="D619" s="19">
        <v>99</v>
      </c>
      <c r="E619" s="4">
        <v>0</v>
      </c>
      <c r="F619" s="16">
        <v>45294</v>
      </c>
      <c r="G619" s="4" t="s">
        <v>523</v>
      </c>
    </row>
    <row r="620" spans="1:7" x14ac:dyDescent="0.25">
      <c r="A620" s="3">
        <v>9786057939937</v>
      </c>
      <c r="B620" s="4" t="s">
        <v>155</v>
      </c>
      <c r="C620" s="4" t="s">
        <v>128</v>
      </c>
      <c r="D620" s="19">
        <v>69</v>
      </c>
      <c r="E620" s="4">
        <v>24</v>
      </c>
      <c r="F620" s="16">
        <v>45294</v>
      </c>
      <c r="G620" s="4" t="s">
        <v>33</v>
      </c>
    </row>
    <row r="621" spans="1:7" x14ac:dyDescent="0.25">
      <c r="A621" s="3">
        <v>9786052162682</v>
      </c>
      <c r="B621" s="4" t="s">
        <v>694</v>
      </c>
      <c r="C621" s="4" t="s">
        <v>695</v>
      </c>
      <c r="D621" s="19">
        <v>99</v>
      </c>
      <c r="E621" s="4">
        <v>176</v>
      </c>
      <c r="F621" s="16">
        <v>45294</v>
      </c>
      <c r="G621" s="4" t="s">
        <v>523</v>
      </c>
    </row>
    <row r="622" spans="1:7" x14ac:dyDescent="0.25">
      <c r="A622" s="3">
        <v>9786052162903</v>
      </c>
      <c r="B622" s="4" t="s">
        <v>809</v>
      </c>
      <c r="C622" s="4" t="s">
        <v>810</v>
      </c>
      <c r="D622" s="19">
        <v>75</v>
      </c>
      <c r="E622" s="4">
        <v>0</v>
      </c>
      <c r="F622" s="16">
        <v>45294</v>
      </c>
      <c r="G622" s="4" t="s">
        <v>811</v>
      </c>
    </row>
    <row r="623" spans="1:7" x14ac:dyDescent="0.25">
      <c r="A623" s="3">
        <v>9786052162156</v>
      </c>
      <c r="B623" s="4" t="s">
        <v>154</v>
      </c>
      <c r="C623" s="4" t="s">
        <v>128</v>
      </c>
      <c r="D623" s="19">
        <v>15</v>
      </c>
      <c r="E623" s="4">
        <v>24</v>
      </c>
      <c r="F623" s="16">
        <v>45294</v>
      </c>
      <c r="G623" s="4" t="s">
        <v>33</v>
      </c>
    </row>
    <row r="624" spans="1:7" x14ac:dyDescent="0.25">
      <c r="A624" s="3">
        <v>9786057690722</v>
      </c>
      <c r="B624" s="4" t="s">
        <v>608</v>
      </c>
      <c r="C624" s="4" t="s">
        <v>607</v>
      </c>
      <c r="D624" s="19">
        <v>199</v>
      </c>
      <c r="E624" s="4">
        <v>576</v>
      </c>
      <c r="F624" s="16">
        <v>45294</v>
      </c>
      <c r="G624" s="4" t="s">
        <v>523</v>
      </c>
    </row>
    <row r="625" spans="1:7" x14ac:dyDescent="0.25">
      <c r="A625" s="3">
        <v>9786256397750</v>
      </c>
      <c r="B625" s="4" t="s">
        <v>529</v>
      </c>
      <c r="C625" s="4" t="s">
        <v>528</v>
      </c>
      <c r="D625" s="19">
        <v>299</v>
      </c>
      <c r="E625" s="4">
        <v>480</v>
      </c>
      <c r="F625" s="16">
        <v>45294</v>
      </c>
      <c r="G625" s="4" t="s">
        <v>523</v>
      </c>
    </row>
    <row r="626" spans="1:7" x14ac:dyDescent="0.25">
      <c r="A626" s="3">
        <v>9786256397392</v>
      </c>
      <c r="B626" s="4" t="s">
        <v>834</v>
      </c>
      <c r="C626" s="4"/>
      <c r="D626" s="19">
        <v>550</v>
      </c>
      <c r="E626" s="4">
        <v>426</v>
      </c>
      <c r="F626" s="16">
        <v>45294</v>
      </c>
      <c r="G626" s="4" t="s">
        <v>811</v>
      </c>
    </row>
    <row r="627" spans="1:7" x14ac:dyDescent="0.25">
      <c r="A627" s="3">
        <v>9786059864527</v>
      </c>
      <c r="B627" s="4" t="s">
        <v>644</v>
      </c>
      <c r="C627" s="4" t="s">
        <v>643</v>
      </c>
      <c r="D627" s="19">
        <v>90</v>
      </c>
      <c r="E627" s="4">
        <v>400</v>
      </c>
      <c r="F627" s="16">
        <v>45294</v>
      </c>
      <c r="G627" s="4" t="s">
        <v>523</v>
      </c>
    </row>
    <row r="628" spans="1:7" x14ac:dyDescent="0.25">
      <c r="A628" s="3">
        <v>9786057939920</v>
      </c>
      <c r="B628" s="4" t="s">
        <v>160</v>
      </c>
      <c r="C628" s="4" t="s">
        <v>128</v>
      </c>
      <c r="D628" s="19">
        <v>69</v>
      </c>
      <c r="E628" s="4">
        <v>24</v>
      </c>
      <c r="F628" s="16">
        <v>45294</v>
      </c>
      <c r="G628" s="4" t="s">
        <v>33</v>
      </c>
    </row>
    <row r="629" spans="1:7" x14ac:dyDescent="0.25">
      <c r="A629" s="3">
        <v>9786258089431</v>
      </c>
      <c r="B629" s="4" t="s">
        <v>791</v>
      </c>
      <c r="C629" s="4" t="s">
        <v>316</v>
      </c>
      <c r="D629" s="19">
        <v>160</v>
      </c>
      <c r="E629" s="4">
        <v>272</v>
      </c>
      <c r="F629" s="16">
        <v>45294</v>
      </c>
      <c r="G629" s="4" t="s">
        <v>792</v>
      </c>
    </row>
    <row r="630" spans="1:7" x14ac:dyDescent="0.25">
      <c r="A630" s="3">
        <v>9786257371087</v>
      </c>
      <c r="B630" s="4" t="s">
        <v>837</v>
      </c>
      <c r="C630" s="4" t="s">
        <v>838</v>
      </c>
      <c r="D630" s="19">
        <v>125</v>
      </c>
      <c r="E630" s="4">
        <v>184</v>
      </c>
      <c r="F630" s="16">
        <v>45294</v>
      </c>
      <c r="G630" s="4" t="s">
        <v>839</v>
      </c>
    </row>
    <row r="631" spans="1:7" x14ac:dyDescent="0.25">
      <c r="A631" s="3">
        <v>9786057939906</v>
      </c>
      <c r="B631" s="4" t="s">
        <v>626</v>
      </c>
      <c r="C631" s="4" t="s">
        <v>627</v>
      </c>
      <c r="D631" s="19">
        <v>70</v>
      </c>
      <c r="E631" s="4">
        <v>0</v>
      </c>
      <c r="F631" s="16">
        <v>45294</v>
      </c>
      <c r="G631" s="4" t="s">
        <v>523</v>
      </c>
    </row>
    <row r="632" spans="1:7" x14ac:dyDescent="0.25">
      <c r="A632" s="3">
        <v>9786258089776</v>
      </c>
      <c r="B632" s="4" t="s">
        <v>547</v>
      </c>
      <c r="C632" s="4" t="s">
        <v>546</v>
      </c>
      <c r="D632" s="19">
        <v>135</v>
      </c>
      <c r="E632" s="4">
        <v>240</v>
      </c>
      <c r="F632" s="16">
        <v>45294</v>
      </c>
      <c r="G632" s="4" t="s">
        <v>523</v>
      </c>
    </row>
    <row r="633" spans="1:7" x14ac:dyDescent="0.25">
      <c r="A633" s="3">
        <v>9786057690180</v>
      </c>
      <c r="B633" s="4" t="s">
        <v>94</v>
      </c>
      <c r="C633" s="4" t="s">
        <v>93</v>
      </c>
      <c r="D633" s="19">
        <v>69</v>
      </c>
      <c r="E633" s="4">
        <v>0</v>
      </c>
      <c r="F633" s="16">
        <v>45294</v>
      </c>
      <c r="G633" s="4" t="s">
        <v>33</v>
      </c>
    </row>
  </sheetData>
  <sortState ref="A2:G633">
    <sortCondition ref="B2:B63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589"/>
  <sheetViews>
    <sheetView workbookViewId="0">
      <selection activeCell="A536" sqref="A536:C579"/>
    </sheetView>
  </sheetViews>
  <sheetFormatPr defaultRowHeight="15" x14ac:dyDescent="0.25"/>
  <cols>
    <col min="1" max="1" width="14.5703125" bestFit="1" customWidth="1"/>
    <col min="2" max="2" width="72.42578125" bestFit="1" customWidth="1"/>
    <col min="3" max="3" width="10.5703125" bestFit="1" customWidth="1"/>
  </cols>
  <sheetData>
    <row r="1" spans="1:4" x14ac:dyDescent="0.25">
      <c r="A1" s="9" t="s">
        <v>902</v>
      </c>
      <c r="B1" s="10" t="s">
        <v>903</v>
      </c>
      <c r="C1" s="11" t="s">
        <v>904</v>
      </c>
      <c r="D1" t="s">
        <v>1011</v>
      </c>
    </row>
    <row r="2" spans="1:4" hidden="1" x14ac:dyDescent="0.25">
      <c r="A2" s="12">
        <v>9786257124614</v>
      </c>
      <c r="B2" s="13">
        <v>1984</v>
      </c>
      <c r="C2" s="14" t="e">
        <f>VLOOKUP(A2,Sayfa2!A$2:D$594,7,0)</f>
        <v>#REF!</v>
      </c>
      <c r="D2" t="e">
        <f>VLOOKUP(A2,Sayfa2!$A$2:$D$594,7,0)</f>
        <v>#REF!</v>
      </c>
    </row>
    <row r="3" spans="1:4" hidden="1" x14ac:dyDescent="0.25">
      <c r="A3" s="12">
        <v>9786057690753</v>
      </c>
      <c r="B3" s="15" t="s">
        <v>446</v>
      </c>
      <c r="C3" s="14" t="e">
        <f>VLOOKUP(A3,Sayfa2!A$2:D$594,7,0)</f>
        <v>#REF!</v>
      </c>
      <c r="D3" t="e">
        <f>VLOOKUP(A3,Sayfa2!$A$2:$D$594,7,0)</f>
        <v>#REF!</v>
      </c>
    </row>
    <row r="4" spans="1:4" hidden="1" x14ac:dyDescent="0.25">
      <c r="A4" s="12">
        <v>9786257124027</v>
      </c>
      <c r="B4" s="15" t="s">
        <v>456</v>
      </c>
      <c r="C4" s="14" t="e">
        <f>VLOOKUP(A4,Sayfa2!A$2:D$594,7,0)</f>
        <v>#REF!</v>
      </c>
      <c r="D4" t="e">
        <f>VLOOKUP(A4,Sayfa2!$A$2:$D$594,7,0)</f>
        <v>#REF!</v>
      </c>
    </row>
    <row r="5" spans="1:4" hidden="1" x14ac:dyDescent="0.25">
      <c r="A5" s="12">
        <v>9786057690784</v>
      </c>
      <c r="B5" s="15" t="s">
        <v>466</v>
      </c>
      <c r="C5" s="14" t="e">
        <f>VLOOKUP(A5,Sayfa2!A$2:D$594,7,0)</f>
        <v>#REF!</v>
      </c>
      <c r="D5" t="e">
        <f>VLOOKUP(A5,Sayfa2!$A$2:$D$594,7,0)</f>
        <v>#REF!</v>
      </c>
    </row>
    <row r="6" spans="1:4" hidden="1" x14ac:dyDescent="0.25">
      <c r="A6" s="12">
        <v>9786257124010</v>
      </c>
      <c r="B6" s="15" t="s">
        <v>455</v>
      </c>
      <c r="C6" s="14" t="e">
        <f>VLOOKUP(A6,Sayfa2!A$2:D$594,7,0)</f>
        <v>#REF!</v>
      </c>
      <c r="D6" t="e">
        <f>VLOOKUP(A6,Sayfa2!$A$2:$D$594,7,0)</f>
        <v>#REF!</v>
      </c>
    </row>
    <row r="7" spans="1:4" hidden="1" x14ac:dyDescent="0.25">
      <c r="A7" s="12">
        <v>9786057690791</v>
      </c>
      <c r="B7" s="15" t="s">
        <v>471</v>
      </c>
      <c r="C7" s="14" t="e">
        <f>VLOOKUP(A7,Sayfa2!A$2:D$594,7,0)</f>
        <v>#REF!</v>
      </c>
      <c r="D7" t="e">
        <f>VLOOKUP(A7,Sayfa2!$A$2:$D$594,7,0)</f>
        <v>#REF!</v>
      </c>
    </row>
    <row r="8" spans="1:4" hidden="1" x14ac:dyDescent="0.25">
      <c r="A8" s="12">
        <v>9786057690777</v>
      </c>
      <c r="B8" s="15" t="s">
        <v>477</v>
      </c>
      <c r="C8" s="14" t="e">
        <f>VLOOKUP(A8,Sayfa2!A$2:D$594,7,0)</f>
        <v>#REF!</v>
      </c>
      <c r="D8" t="e">
        <f>VLOOKUP(A8,Sayfa2!$A$2:$D$594,7,0)</f>
        <v>#REF!</v>
      </c>
    </row>
    <row r="9" spans="1:4" hidden="1" x14ac:dyDescent="0.25">
      <c r="A9" s="12">
        <v>9786257124003</v>
      </c>
      <c r="B9" s="15" t="s">
        <v>447</v>
      </c>
      <c r="C9" s="14" t="e">
        <f>VLOOKUP(A9,Sayfa2!A$2:D$594,7,0)</f>
        <v>#REF!</v>
      </c>
      <c r="D9" t="e">
        <f>VLOOKUP(A9,Sayfa2!$A$2:$D$594,7,0)</f>
        <v>#REF!</v>
      </c>
    </row>
    <row r="10" spans="1:4" hidden="1" x14ac:dyDescent="0.25">
      <c r="A10" s="12">
        <v>9786256397262</v>
      </c>
      <c r="B10" s="15" t="s">
        <v>44</v>
      </c>
      <c r="C10" s="14" t="e">
        <f>VLOOKUP(A10,Sayfa2!A$2:D$594,7,0)</f>
        <v>#REF!</v>
      </c>
      <c r="D10" t="e">
        <f>VLOOKUP(A10,Sayfa2!$A$2:$D$594,7,0)</f>
        <v>#REF!</v>
      </c>
    </row>
    <row r="11" spans="1:4" hidden="1" x14ac:dyDescent="0.25">
      <c r="A11" s="12">
        <v>9786256397255</v>
      </c>
      <c r="B11" s="15" t="s">
        <v>43</v>
      </c>
      <c r="C11" s="14" t="e">
        <f>VLOOKUP(A11,Sayfa2!A$2:D$594,7,0)</f>
        <v>#REF!</v>
      </c>
      <c r="D11" t="e">
        <f>VLOOKUP(A11,Sayfa2!$A$2:$D$594,7,0)</f>
        <v>#REF!</v>
      </c>
    </row>
    <row r="12" spans="1:4" hidden="1" x14ac:dyDescent="0.25">
      <c r="A12" s="12">
        <v>9786256397248</v>
      </c>
      <c r="B12" s="15" t="s">
        <v>41</v>
      </c>
      <c r="C12" s="14" t="e">
        <f>VLOOKUP(A12,Sayfa2!A$2:D$594,7,0)</f>
        <v>#REF!</v>
      </c>
      <c r="D12" t="e">
        <f>VLOOKUP(A12,Sayfa2!$A$2:$D$594,7,0)</f>
        <v>#REF!</v>
      </c>
    </row>
    <row r="13" spans="1:4" hidden="1" x14ac:dyDescent="0.25">
      <c r="A13" s="12">
        <v>9786257371605</v>
      </c>
      <c r="B13" s="15" t="s">
        <v>164</v>
      </c>
      <c r="C13" s="14" t="e">
        <f>VLOOKUP(A13,Sayfa2!A$2:D$594,7,0)</f>
        <v>#REF!</v>
      </c>
      <c r="D13" t="e">
        <f>VLOOKUP(A13,Sayfa2!$A$2:$D$594,7,0)</f>
        <v>#REF!</v>
      </c>
    </row>
    <row r="14" spans="1:4" hidden="1" x14ac:dyDescent="0.25">
      <c r="A14" s="12">
        <v>9786057939548</v>
      </c>
      <c r="B14" s="15" t="s">
        <v>648</v>
      </c>
      <c r="C14" s="14" t="e">
        <f>VLOOKUP(A14,Sayfa2!A$2:D$594,7,0)</f>
        <v>#REF!</v>
      </c>
      <c r="D14" t="e">
        <f>VLOOKUP(A14,Sayfa2!$A$2:$D$594,7,0)</f>
        <v>#REF!</v>
      </c>
    </row>
    <row r="15" spans="1:4" hidden="1" x14ac:dyDescent="0.25">
      <c r="A15" s="12">
        <v>9786257124157</v>
      </c>
      <c r="B15" s="15" t="s">
        <v>319</v>
      </c>
      <c r="C15" s="14" t="e">
        <f>VLOOKUP(A15,Sayfa2!A$2:D$594,7,0)</f>
        <v>#REF!</v>
      </c>
      <c r="D15" t="e">
        <f>VLOOKUP(A15,Sayfa2!$A$2:$D$594,7,0)</f>
        <v>#REF!</v>
      </c>
    </row>
    <row r="16" spans="1:4" hidden="1" x14ac:dyDescent="0.25">
      <c r="A16" s="12">
        <v>9786256397897</v>
      </c>
      <c r="B16" s="15" t="s">
        <v>521</v>
      </c>
      <c r="C16" s="14" t="e">
        <f>VLOOKUP(A16,Sayfa2!A$2:D$594,7,0)</f>
        <v>#REF!</v>
      </c>
      <c r="D16" t="e">
        <f>VLOOKUP(A16,Sayfa2!$A$2:$D$594,7,0)</f>
        <v>#REF!</v>
      </c>
    </row>
    <row r="17" spans="1:4" hidden="1" x14ac:dyDescent="0.25">
      <c r="A17" s="12">
        <v>9786057690814</v>
      </c>
      <c r="B17" s="15" t="s">
        <v>70</v>
      </c>
      <c r="C17" s="14" t="e">
        <f>VLOOKUP(A17,Sayfa2!A$2:D$594,7,0)</f>
        <v>#REF!</v>
      </c>
      <c r="D17" t="e">
        <f>VLOOKUP(A17,Sayfa2!$A$2:$D$594,7,0)</f>
        <v>#REF!</v>
      </c>
    </row>
    <row r="18" spans="1:4" hidden="1" x14ac:dyDescent="0.25">
      <c r="A18" s="12">
        <v>9786257124508</v>
      </c>
      <c r="B18" s="15" t="s">
        <v>71</v>
      </c>
      <c r="C18" s="14" t="e">
        <f>VLOOKUP(A18,Sayfa2!A$2:D$594,7,0)</f>
        <v>#REF!</v>
      </c>
      <c r="D18" t="e">
        <f>VLOOKUP(A18,Sayfa2!$A$2:$D$594,7,0)</f>
        <v>#REF!</v>
      </c>
    </row>
    <row r="19" spans="1:4" hidden="1" x14ac:dyDescent="0.25">
      <c r="A19" s="12">
        <v>9786257371537</v>
      </c>
      <c r="B19" s="15" t="s">
        <v>72</v>
      </c>
      <c r="C19" s="14" t="e">
        <f>VLOOKUP(A19,Sayfa2!A$2:D$594,7,0)</f>
        <v>#REF!</v>
      </c>
      <c r="D19" t="e">
        <f>VLOOKUP(A19,Sayfa2!$A$2:$D$594,7,0)</f>
        <v>#REF!</v>
      </c>
    </row>
    <row r="20" spans="1:4" hidden="1" x14ac:dyDescent="0.25">
      <c r="A20" s="12">
        <v>9786257371667</v>
      </c>
      <c r="B20" s="15" t="s">
        <v>568</v>
      </c>
      <c r="C20" s="14" t="e">
        <f>VLOOKUP(A20,Sayfa2!A$2:D$594,7,0)</f>
        <v>#REF!</v>
      </c>
      <c r="D20" t="e">
        <f>VLOOKUP(A20,Sayfa2!$A$2:$D$594,7,0)</f>
        <v>#REF!</v>
      </c>
    </row>
    <row r="21" spans="1:4" hidden="1" x14ac:dyDescent="0.25">
      <c r="A21" s="12">
        <v>9786059442114</v>
      </c>
      <c r="B21" s="15" t="s">
        <v>526</v>
      </c>
      <c r="C21" s="14" t="e">
        <f>VLOOKUP(A21,Sayfa2!A$2:D$594,7,0)</f>
        <v>#REF!</v>
      </c>
      <c r="D21" t="e">
        <f>VLOOKUP(A21,Sayfa2!$A$2:$D$594,7,0)</f>
        <v>#REF!</v>
      </c>
    </row>
    <row r="22" spans="1:4" hidden="1" x14ac:dyDescent="0.25">
      <c r="A22" s="12">
        <v>9786257124201</v>
      </c>
      <c r="B22" s="15" t="s">
        <v>238</v>
      </c>
      <c r="C22" s="14" t="e">
        <f>VLOOKUP(A22,Sayfa2!A$2:D$594,7,0)</f>
        <v>#REF!</v>
      </c>
      <c r="D22" t="e">
        <f>VLOOKUP(A22,Sayfa2!$A$2:$D$594,7,0)</f>
        <v>#REF!</v>
      </c>
    </row>
    <row r="23" spans="1:4" hidden="1" x14ac:dyDescent="0.25">
      <c r="A23" s="12">
        <v>9786257124195</v>
      </c>
      <c r="B23" s="15" t="s">
        <v>686</v>
      </c>
      <c r="C23" s="14" t="e">
        <f>VLOOKUP(A23,Sayfa2!A$2:D$594,7,0)</f>
        <v>#REF!</v>
      </c>
      <c r="D23" t="e">
        <f>VLOOKUP(A23,Sayfa2!$A$2:$D$594,7,0)</f>
        <v>#REF!</v>
      </c>
    </row>
    <row r="24" spans="1:4" hidden="1" x14ac:dyDescent="0.25">
      <c r="A24" s="12">
        <v>9786057939784</v>
      </c>
      <c r="B24" s="15" t="s">
        <v>738</v>
      </c>
      <c r="C24" s="14" t="e">
        <f>VLOOKUP(A24,Sayfa2!A$2:D$594,7,0)</f>
        <v>#REF!</v>
      </c>
      <c r="D24" t="e">
        <f>VLOOKUP(A24,Sayfa2!$A$2:$D$594,7,0)</f>
        <v>#REF!</v>
      </c>
    </row>
    <row r="25" spans="1:4" hidden="1" x14ac:dyDescent="0.25">
      <c r="A25" s="12">
        <v>9786256397415</v>
      </c>
      <c r="B25" s="15" t="s">
        <v>691</v>
      </c>
      <c r="C25" s="14" t="e">
        <f>VLOOKUP(A25,Sayfa2!A$2:D$594,7,0)</f>
        <v>#REF!</v>
      </c>
      <c r="D25" t="e">
        <f>VLOOKUP(A25,Sayfa2!$A$2:$D$594,7,0)</f>
        <v>#REF!</v>
      </c>
    </row>
    <row r="26" spans="1:4" hidden="1" x14ac:dyDescent="0.25">
      <c r="A26" s="12">
        <v>9786256397996</v>
      </c>
      <c r="B26" s="15" t="s">
        <v>614</v>
      </c>
      <c r="C26" s="14" t="e">
        <f>VLOOKUP(A26,Sayfa2!A$2:D$594,7,0)</f>
        <v>#REF!</v>
      </c>
      <c r="D26" t="e">
        <f>VLOOKUP(A26,Sayfa2!$A$2:$D$594,7,0)</f>
        <v>#REF!</v>
      </c>
    </row>
    <row r="27" spans="1:4" hidden="1" x14ac:dyDescent="0.25">
      <c r="A27" s="12">
        <v>9786256397026</v>
      </c>
      <c r="B27" s="15" t="s">
        <v>816</v>
      </c>
      <c r="C27" s="14" t="e">
        <f>VLOOKUP(A27,Sayfa2!A$2:D$594,7,0)</f>
        <v>#REF!</v>
      </c>
      <c r="D27" t="e">
        <f>VLOOKUP(A27,Sayfa2!$A$2:$D$594,7,0)</f>
        <v>#REF!</v>
      </c>
    </row>
    <row r="28" spans="1:4" hidden="1" x14ac:dyDescent="0.25">
      <c r="A28" s="12">
        <v>9786256397989</v>
      </c>
      <c r="B28" s="15" t="s">
        <v>730</v>
      </c>
      <c r="C28" s="14" t="e">
        <f>VLOOKUP(A28,Sayfa2!A$2:D$594,7,0)</f>
        <v>#REF!</v>
      </c>
      <c r="D28" t="e">
        <f>VLOOKUP(A28,Sayfa2!$A$2:$D$594,7,0)</f>
        <v>#REF!</v>
      </c>
    </row>
    <row r="29" spans="1:4" hidden="1" x14ac:dyDescent="0.25">
      <c r="A29" s="12">
        <v>9786256397910</v>
      </c>
      <c r="B29" s="15" t="s">
        <v>776</v>
      </c>
      <c r="C29" s="14" t="e">
        <f>VLOOKUP(A29,Sayfa2!A$2:D$594,7,0)</f>
        <v>#REF!</v>
      </c>
      <c r="D29" t="e">
        <f>VLOOKUP(A29,Sayfa2!$A$2:$D$594,7,0)</f>
        <v>#REF!</v>
      </c>
    </row>
    <row r="30" spans="1:4" hidden="1" x14ac:dyDescent="0.25">
      <c r="A30" s="12">
        <v>9786052162781</v>
      </c>
      <c r="B30" s="15" t="s">
        <v>213</v>
      </c>
      <c r="C30" s="14" t="e">
        <f>VLOOKUP(A30,Sayfa2!A$2:D$594,7,0)</f>
        <v>#REF!</v>
      </c>
      <c r="D30" t="e">
        <f>VLOOKUP(A30,Sayfa2!$A$2:$D$594,7,0)</f>
        <v>#REF!</v>
      </c>
    </row>
    <row r="31" spans="1:4" hidden="1" x14ac:dyDescent="0.25">
      <c r="A31" s="12">
        <v>9786057939142</v>
      </c>
      <c r="B31" s="15" t="s">
        <v>564</v>
      </c>
      <c r="C31" s="14" t="e">
        <f>VLOOKUP(A31,Sayfa2!A$2:D$594,7,0)</f>
        <v>#REF!</v>
      </c>
      <c r="D31" t="e">
        <f>VLOOKUP(A31,Sayfa2!$A$2:$D$594,7,0)</f>
        <v>#REF!</v>
      </c>
    </row>
    <row r="32" spans="1:4" hidden="1" x14ac:dyDescent="0.25">
      <c r="A32" s="12">
        <v>9786257371445</v>
      </c>
      <c r="B32" s="15" t="s">
        <v>318</v>
      </c>
      <c r="C32" s="14" t="e">
        <f>VLOOKUP(A32,Sayfa2!A$2:D$594,7,0)</f>
        <v>#REF!</v>
      </c>
      <c r="D32" t="e">
        <f>VLOOKUP(A32,Sayfa2!$A$2:$D$594,7,0)</f>
        <v>#REF!</v>
      </c>
    </row>
    <row r="33" spans="1:4" hidden="1" x14ac:dyDescent="0.25">
      <c r="A33" s="12">
        <v>9786057690166</v>
      </c>
      <c r="B33" s="15" t="s">
        <v>486</v>
      </c>
      <c r="C33" s="14" t="e">
        <f>VLOOKUP(A33,Sayfa2!A$2:D$594,7,0)</f>
        <v>#REF!</v>
      </c>
      <c r="D33" t="e">
        <f>VLOOKUP(A33,Sayfa2!$A$2:$D$594,7,0)</f>
        <v>#REF!</v>
      </c>
    </row>
    <row r="34" spans="1:4" hidden="1" x14ac:dyDescent="0.25">
      <c r="A34" s="12">
        <v>9786258089530</v>
      </c>
      <c r="B34" s="15" t="s">
        <v>96</v>
      </c>
      <c r="C34" s="14" t="e">
        <f>VLOOKUP(A34,Sayfa2!A$2:D$594,7,0)</f>
        <v>#REF!</v>
      </c>
      <c r="D34" t="e">
        <f>VLOOKUP(A34,Sayfa2!$A$2:$D$594,7,0)</f>
        <v>#REF!</v>
      </c>
    </row>
    <row r="35" spans="1:4" hidden="1" x14ac:dyDescent="0.25">
      <c r="A35" s="12">
        <v>9786057690685</v>
      </c>
      <c r="B35" s="15" t="s">
        <v>657</v>
      </c>
      <c r="C35" s="14" t="e">
        <f>VLOOKUP(A35,Sayfa2!A$2:D$594,7,0)</f>
        <v>#REF!</v>
      </c>
      <c r="D35" t="e">
        <f>VLOOKUP(A35,Sayfa2!$A$2:$D$594,7,0)</f>
        <v>#REF!</v>
      </c>
    </row>
    <row r="36" spans="1:4" hidden="1" x14ac:dyDescent="0.25">
      <c r="A36" s="12">
        <v>9786059442169</v>
      </c>
      <c r="B36" s="15" t="s">
        <v>637</v>
      </c>
      <c r="C36" s="14" t="e">
        <f>VLOOKUP(A36,Sayfa2!A$2:D$594,7,0)</f>
        <v>#REF!</v>
      </c>
      <c r="D36" t="e">
        <f>VLOOKUP(A36,Sayfa2!$A$2:$D$594,7,0)</f>
        <v>#REF!</v>
      </c>
    </row>
    <row r="37" spans="1:4" hidden="1" x14ac:dyDescent="0.25">
      <c r="A37" s="12">
        <v>9786257371568</v>
      </c>
      <c r="B37" s="15" t="s">
        <v>558</v>
      </c>
      <c r="C37" s="14" t="e">
        <f>VLOOKUP(A37,Sayfa2!A$2:D$594,7,0)</f>
        <v>#REF!</v>
      </c>
      <c r="D37" t="e">
        <f>VLOOKUP(A37,Sayfa2!$A$2:$D$594,7,0)</f>
        <v>#REF!</v>
      </c>
    </row>
    <row r="38" spans="1:4" hidden="1" x14ac:dyDescent="0.25">
      <c r="A38" s="12">
        <v>9786256397330</v>
      </c>
      <c r="B38" s="15" t="s">
        <v>727</v>
      </c>
      <c r="C38" s="14" t="e">
        <f>VLOOKUP(A38,Sayfa2!A$2:D$594,7,0)</f>
        <v>#REF!</v>
      </c>
      <c r="D38" t="e">
        <f>VLOOKUP(A38,Sayfa2!$A$2:$D$594,7,0)</f>
        <v>#REF!</v>
      </c>
    </row>
    <row r="39" spans="1:4" hidden="1" x14ac:dyDescent="0.25">
      <c r="A39" s="12">
        <v>9786256397347</v>
      </c>
      <c r="B39" s="15" t="s">
        <v>728</v>
      </c>
      <c r="C39" s="14" t="e">
        <f>VLOOKUP(A39,Sayfa2!A$2:D$594,7,0)</f>
        <v>#REF!</v>
      </c>
      <c r="D39" t="e">
        <f>VLOOKUP(A39,Sayfa2!$A$2:$D$594,7,0)</f>
        <v>#REF!</v>
      </c>
    </row>
    <row r="40" spans="1:4" hidden="1" x14ac:dyDescent="0.25">
      <c r="A40" s="12">
        <v>9786256397354</v>
      </c>
      <c r="B40" s="15" t="s">
        <v>729</v>
      </c>
      <c r="C40" s="14" t="e">
        <f>VLOOKUP(A40,Sayfa2!A$2:D$594,7,0)</f>
        <v>#REF!</v>
      </c>
      <c r="D40" t="e">
        <f>VLOOKUP(A40,Sayfa2!$A$2:$D$594,7,0)</f>
        <v>#REF!</v>
      </c>
    </row>
    <row r="41" spans="1:4" hidden="1" x14ac:dyDescent="0.25">
      <c r="A41" s="12">
        <v>9786057690395</v>
      </c>
      <c r="B41" s="15" t="s">
        <v>17</v>
      </c>
      <c r="C41" s="14" t="e">
        <f>VLOOKUP(A41,Sayfa2!A$2:D$594,7,0)</f>
        <v>#REF!</v>
      </c>
      <c r="D41" t="e">
        <f>VLOOKUP(A41,Sayfa2!$A$2:$D$594,7,0)</f>
        <v>#REF!</v>
      </c>
    </row>
    <row r="42" spans="1:4" hidden="1" x14ac:dyDescent="0.25">
      <c r="A42" s="12">
        <v>9786256397835</v>
      </c>
      <c r="B42" s="15" t="s">
        <v>814</v>
      </c>
      <c r="C42" s="14" t="e">
        <f>VLOOKUP(A42,Sayfa2!A$2:D$594,7,0)</f>
        <v>#REF!</v>
      </c>
      <c r="D42" t="e">
        <f>VLOOKUP(A42,Sayfa2!$A$2:$D$594,7,0)</f>
        <v>#REF!</v>
      </c>
    </row>
    <row r="43" spans="1:4" hidden="1" x14ac:dyDescent="0.25">
      <c r="A43" s="12">
        <v>9786052162798</v>
      </c>
      <c r="B43" s="15" t="s">
        <v>618</v>
      </c>
      <c r="C43" s="14" t="e">
        <f>VLOOKUP(A43,Sayfa2!A$2:D$594,7,0)</f>
        <v>#REF!</v>
      </c>
      <c r="D43" t="e">
        <f>VLOOKUP(A43,Sayfa2!$A$2:$D$594,7,0)</f>
        <v>#REF!</v>
      </c>
    </row>
    <row r="44" spans="1:4" hidden="1" x14ac:dyDescent="0.25">
      <c r="A44" s="12">
        <v>9786057939371</v>
      </c>
      <c r="B44" s="15" t="s">
        <v>867</v>
      </c>
      <c r="C44" s="14" t="e">
        <f>VLOOKUP(A44,Sayfa2!A$2:D$594,7,0)</f>
        <v>#REF!</v>
      </c>
      <c r="D44" t="e">
        <f>VLOOKUP(A44,Sayfa2!$A$2:$D$594,7,0)</f>
        <v>#REF!</v>
      </c>
    </row>
    <row r="45" spans="1:4" hidden="1" x14ac:dyDescent="0.25">
      <c r="A45" s="12">
        <v>9786257371162</v>
      </c>
      <c r="B45" s="15" t="s">
        <v>840</v>
      </c>
      <c r="C45" s="14" t="e">
        <f>VLOOKUP(A45,Sayfa2!A$2:D$594,7,0)</f>
        <v>#REF!</v>
      </c>
      <c r="D45" t="e">
        <f>VLOOKUP(A45,Sayfa2!$A$2:$D$594,7,0)</f>
        <v>#REF!</v>
      </c>
    </row>
    <row r="46" spans="1:4" hidden="1" x14ac:dyDescent="0.25">
      <c r="A46" s="12">
        <v>9786257371704</v>
      </c>
      <c r="B46" s="15" t="s">
        <v>812</v>
      </c>
      <c r="C46" s="14" t="e">
        <f>VLOOKUP(A46,Sayfa2!A$2:D$594,7,0)</f>
        <v>#REF!</v>
      </c>
      <c r="D46" t="e">
        <f>VLOOKUP(A46,Sayfa2!$A$2:$D$594,7,0)</f>
        <v>#REF!</v>
      </c>
    </row>
    <row r="47" spans="1:4" hidden="1" x14ac:dyDescent="0.25">
      <c r="A47" s="12">
        <v>9786057939128</v>
      </c>
      <c r="B47" s="15" t="s">
        <v>123</v>
      </c>
      <c r="C47" s="14" t="e">
        <f>VLOOKUP(A47,Sayfa2!A$2:D$594,7,0)</f>
        <v>#REF!</v>
      </c>
      <c r="D47" t="e">
        <f>VLOOKUP(A47,Sayfa2!$A$2:$D$594,7,0)</f>
        <v>#REF!</v>
      </c>
    </row>
    <row r="48" spans="1:4" hidden="1" x14ac:dyDescent="0.25">
      <c r="A48" s="12">
        <v>9786057690760</v>
      </c>
      <c r="B48" s="15" t="s">
        <v>126</v>
      </c>
      <c r="C48" s="14" t="e">
        <f>VLOOKUP(A48,Sayfa2!A$2:D$594,7,0)</f>
        <v>#REF!</v>
      </c>
      <c r="D48" t="e">
        <f>VLOOKUP(A48,Sayfa2!$A$2:$D$594,7,0)</f>
        <v>#REF!</v>
      </c>
    </row>
    <row r="49" spans="1:4" hidden="1" x14ac:dyDescent="0.25">
      <c r="A49" s="12">
        <v>9786057939180</v>
      </c>
      <c r="B49" s="15" t="s">
        <v>109</v>
      </c>
      <c r="C49" s="14" t="e">
        <f>VLOOKUP(A49,Sayfa2!A$2:D$594,7,0)</f>
        <v>#REF!</v>
      </c>
      <c r="D49" t="e">
        <f>VLOOKUP(A49,Sayfa2!$A$2:$D$594,7,0)</f>
        <v>#REF!</v>
      </c>
    </row>
    <row r="50" spans="1:4" hidden="1" x14ac:dyDescent="0.25">
      <c r="A50" s="12">
        <v>9786258089189</v>
      </c>
      <c r="B50" s="15" t="s">
        <v>330</v>
      </c>
      <c r="C50" s="14" t="e">
        <f>VLOOKUP(A50,Sayfa2!A$2:D$594,7,0)</f>
        <v>#REF!</v>
      </c>
      <c r="D50" t="e">
        <f>VLOOKUP(A50,Sayfa2!$A$2:$D$594,7,0)</f>
        <v>#REF!</v>
      </c>
    </row>
    <row r="51" spans="1:4" hidden="1" x14ac:dyDescent="0.25">
      <c r="A51" s="12">
        <v>9786059864244</v>
      </c>
      <c r="B51" s="15" t="s">
        <v>721</v>
      </c>
      <c r="C51" s="14" t="e">
        <f>VLOOKUP(A51,Sayfa2!A$2:D$594,7,0)</f>
        <v>#REF!</v>
      </c>
      <c r="D51" t="e">
        <f>VLOOKUP(A51,Sayfa2!$A$2:$D$594,7,0)</f>
        <v>#REF!</v>
      </c>
    </row>
    <row r="52" spans="1:4" hidden="1" x14ac:dyDescent="0.25">
      <c r="A52" s="12">
        <v>9786058492417</v>
      </c>
      <c r="B52" s="15" t="s">
        <v>800</v>
      </c>
      <c r="C52" s="14" t="e">
        <f>VLOOKUP(A52,Sayfa2!A$2:D$594,7,0)</f>
        <v>#REF!</v>
      </c>
      <c r="D52" t="e">
        <f>VLOOKUP(A52,Sayfa2!$A$2:$D$594,7,0)</f>
        <v>#REF!</v>
      </c>
    </row>
    <row r="53" spans="1:4" hidden="1" x14ac:dyDescent="0.25">
      <c r="A53" s="12">
        <v>9786052162958</v>
      </c>
      <c r="B53" s="15" t="s">
        <v>339</v>
      </c>
      <c r="C53" s="14" t="e">
        <f>VLOOKUP(A53,Sayfa2!A$2:D$594,7,0)</f>
        <v>#REF!</v>
      </c>
      <c r="D53" t="e">
        <f>VLOOKUP(A53,Sayfa2!$A$2:$D$594,7,0)</f>
        <v>#REF!</v>
      </c>
    </row>
    <row r="54" spans="1:4" hidden="1" x14ac:dyDescent="0.25">
      <c r="A54" s="12">
        <v>9786057939777</v>
      </c>
      <c r="B54" s="15" t="s">
        <v>995</v>
      </c>
      <c r="C54" s="14" t="e">
        <f>VLOOKUP(A54,Sayfa2!A$2:D$594,7,0)</f>
        <v>#REF!</v>
      </c>
      <c r="D54" t="e">
        <f>VLOOKUP(A54,Sayfa2!$A$2:$D$594,7,0)</f>
        <v>#REF!</v>
      </c>
    </row>
    <row r="55" spans="1:4" hidden="1" x14ac:dyDescent="0.25">
      <c r="A55" s="12">
        <v>9786052041826</v>
      </c>
      <c r="B55" s="15" t="s">
        <v>621</v>
      </c>
      <c r="C55" s="14" t="e">
        <f>VLOOKUP(A55,Sayfa2!A$2:D$594,7,0)</f>
        <v>#REF!</v>
      </c>
      <c r="D55" t="e">
        <f>VLOOKUP(A55,Sayfa2!$A$2:$D$594,7,0)</f>
        <v>#REF!</v>
      </c>
    </row>
    <row r="56" spans="1:4" hidden="1" x14ac:dyDescent="0.25">
      <c r="A56" s="12">
        <v>9786257371360</v>
      </c>
      <c r="B56" s="15" t="s">
        <v>19</v>
      </c>
      <c r="C56" s="14" t="e">
        <f>VLOOKUP(A56,Sayfa2!A$2:D$594,7,0)</f>
        <v>#REF!</v>
      </c>
      <c r="D56" t="e">
        <f>VLOOKUP(A56,Sayfa2!$A$2:$D$594,7,0)</f>
        <v>#REF!</v>
      </c>
    </row>
    <row r="57" spans="1:4" hidden="1" x14ac:dyDescent="0.25">
      <c r="A57" s="12">
        <v>9786257371469</v>
      </c>
      <c r="B57" s="15" t="s">
        <v>622</v>
      </c>
      <c r="C57" s="14" t="e">
        <f>VLOOKUP(A57,Sayfa2!A$2:D$594,7,0)</f>
        <v>#REF!</v>
      </c>
      <c r="D57" t="e">
        <f>VLOOKUP(A57,Sayfa2!$A$2:$D$594,7,0)</f>
        <v>#REF!</v>
      </c>
    </row>
    <row r="58" spans="1:4" hidden="1" x14ac:dyDescent="0.25">
      <c r="A58" s="12">
        <v>9786057690159</v>
      </c>
      <c r="B58" s="15" t="s">
        <v>469</v>
      </c>
      <c r="C58" s="14" t="e">
        <f>VLOOKUP(A58,Sayfa2!A$2:D$594,7,0)</f>
        <v>#REF!</v>
      </c>
      <c r="D58" t="e">
        <f>VLOOKUP(A58,Sayfa2!$A$2:$D$594,7,0)</f>
        <v>#REF!</v>
      </c>
    </row>
    <row r="59" spans="1:4" hidden="1" x14ac:dyDescent="0.25">
      <c r="A59" s="12">
        <v>9786258089660</v>
      </c>
      <c r="B59" s="15" t="s">
        <v>847</v>
      </c>
      <c r="C59" s="14" t="e">
        <f>VLOOKUP(A59,Sayfa2!A$2:D$594,7,0)</f>
        <v>#REF!</v>
      </c>
      <c r="D59" t="e">
        <f>VLOOKUP(A59,Sayfa2!$A$2:$D$594,7,0)</f>
        <v>#REF!</v>
      </c>
    </row>
    <row r="60" spans="1:4" hidden="1" x14ac:dyDescent="0.25">
      <c r="A60" s="12">
        <v>9786057690432</v>
      </c>
      <c r="B60" s="15" t="s">
        <v>87</v>
      </c>
      <c r="C60" s="14" t="e">
        <f>VLOOKUP(A60,Sayfa2!A$2:D$594,7,0)</f>
        <v>#REF!</v>
      </c>
      <c r="D60" t="e">
        <f>VLOOKUP(A60,Sayfa2!$A$2:$D$594,7,0)</f>
        <v>#REF!</v>
      </c>
    </row>
    <row r="61" spans="1:4" hidden="1" x14ac:dyDescent="0.25">
      <c r="A61" s="12">
        <v>9786057939623</v>
      </c>
      <c r="B61" s="15" t="s">
        <v>85</v>
      </c>
      <c r="C61" s="14" t="e">
        <f>VLOOKUP(A61,Sayfa2!A$2:D$594,7,0)</f>
        <v>#REF!</v>
      </c>
      <c r="D61" t="e">
        <f>VLOOKUP(A61,Sayfa2!$A$2:$D$594,7,0)</f>
        <v>#REF!</v>
      </c>
    </row>
    <row r="62" spans="1:4" hidden="1" x14ac:dyDescent="0.25">
      <c r="A62" s="12">
        <v>9786052162385</v>
      </c>
      <c r="B62" s="15" t="s">
        <v>742</v>
      </c>
      <c r="C62" s="14" t="e">
        <f>VLOOKUP(A62,Sayfa2!A$2:D$594,7,0)</f>
        <v>#REF!</v>
      </c>
      <c r="D62" t="e">
        <f>VLOOKUP(A62,Sayfa2!$A$2:$D$594,7,0)</f>
        <v>#REF!</v>
      </c>
    </row>
    <row r="63" spans="1:4" hidden="1" x14ac:dyDescent="0.25">
      <c r="A63" s="12">
        <v>9786058526839</v>
      </c>
      <c r="B63" s="15" t="s">
        <v>826</v>
      </c>
      <c r="C63" s="14" t="e">
        <f>VLOOKUP(A63,Sayfa2!A$2:D$594,7,0)</f>
        <v>#REF!</v>
      </c>
      <c r="D63" t="e">
        <f>VLOOKUP(A63,Sayfa2!$A$2:$D$594,7,0)</f>
        <v>#REF!</v>
      </c>
    </row>
    <row r="64" spans="1:4" hidden="1" x14ac:dyDescent="0.25">
      <c r="A64" s="12">
        <v>9786257124867</v>
      </c>
      <c r="B64" s="15" t="s">
        <v>788</v>
      </c>
      <c r="C64" s="14" t="e">
        <f>VLOOKUP(A64,Sayfa2!A$2:D$594,7,0)</f>
        <v>#REF!</v>
      </c>
      <c r="D64" t="e">
        <f>VLOOKUP(A64,Sayfa2!$A$2:$D$594,7,0)</f>
        <v>#REF!</v>
      </c>
    </row>
    <row r="65" spans="1:4" hidden="1" x14ac:dyDescent="0.25">
      <c r="A65" s="12">
        <v>9786256397422</v>
      </c>
      <c r="B65" s="15" t="s">
        <v>770</v>
      </c>
      <c r="C65" s="14" t="e">
        <f>VLOOKUP(A65,Sayfa2!A$2:D$594,7,0)</f>
        <v>#REF!</v>
      </c>
      <c r="D65" t="e">
        <f>VLOOKUP(A65,Sayfa2!$A$2:$D$594,7,0)</f>
        <v>#REF!</v>
      </c>
    </row>
    <row r="66" spans="1:4" hidden="1" x14ac:dyDescent="0.25">
      <c r="A66" s="12">
        <v>9786052041697</v>
      </c>
      <c r="B66" s="15" t="s">
        <v>736</v>
      </c>
      <c r="C66" s="14" t="e">
        <f>VLOOKUP(A66,Sayfa2!A$2:D$594,7,0)</f>
        <v>#REF!</v>
      </c>
      <c r="D66" t="e">
        <f>VLOOKUP(A66,Sayfa2!$A$2:$D$594,7,0)</f>
        <v>#REF!</v>
      </c>
    </row>
    <row r="67" spans="1:4" hidden="1" x14ac:dyDescent="0.25">
      <c r="A67" s="12">
        <v>9786258089677</v>
      </c>
      <c r="B67" s="15" t="s">
        <v>578</v>
      </c>
      <c r="C67" s="14" t="e">
        <f>VLOOKUP(A67,Sayfa2!A$2:D$594,7,0)</f>
        <v>#REF!</v>
      </c>
      <c r="D67" t="e">
        <f>VLOOKUP(A67,Sayfa2!$A$2:$D$594,7,0)</f>
        <v>#REF!</v>
      </c>
    </row>
    <row r="68" spans="1:4" hidden="1" x14ac:dyDescent="0.25">
      <c r="A68" s="12">
        <v>9786258089462</v>
      </c>
      <c r="B68" s="15" t="s">
        <v>732</v>
      </c>
      <c r="C68" s="14" t="e">
        <f>VLOOKUP(A68,Sayfa2!A$2:D$594,7,0)</f>
        <v>#REF!</v>
      </c>
      <c r="D68" t="e">
        <f>VLOOKUP(A68,Sayfa2!$A$2:$D$594,7,0)</f>
        <v>#REF!</v>
      </c>
    </row>
    <row r="69" spans="1:4" hidden="1" x14ac:dyDescent="0.25">
      <c r="A69" s="12">
        <v>9786256397699</v>
      </c>
      <c r="B69" s="15" t="s">
        <v>774</v>
      </c>
      <c r="C69" s="14" t="e">
        <f>VLOOKUP(A69,Sayfa2!A$2:D$594,7,0)</f>
        <v>#REF!</v>
      </c>
      <c r="D69" t="e">
        <f>VLOOKUP(A69,Sayfa2!$A$2:$D$594,7,0)</f>
        <v>#REF!</v>
      </c>
    </row>
    <row r="70" spans="1:4" hidden="1" x14ac:dyDescent="0.25">
      <c r="A70" s="12">
        <v>9786057939333</v>
      </c>
      <c r="B70" s="15" t="s">
        <v>361</v>
      </c>
      <c r="C70" s="14" t="e">
        <f>VLOOKUP(A70,Sayfa2!A$2:D$594,7,0)</f>
        <v>#REF!</v>
      </c>
      <c r="D70" t="e">
        <f>VLOOKUP(A70,Sayfa2!$A$2:$D$594,7,0)</f>
        <v>#REF!</v>
      </c>
    </row>
    <row r="71" spans="1:4" hidden="1" x14ac:dyDescent="0.25">
      <c r="A71" s="12">
        <v>9786256397040</v>
      </c>
      <c r="B71" s="15" t="s">
        <v>503</v>
      </c>
      <c r="C71" s="14" t="e">
        <f>VLOOKUP(A71,Sayfa2!A$2:D$594,7,0)</f>
        <v>#REF!</v>
      </c>
      <c r="D71" t="e">
        <f>VLOOKUP(A71,Sayfa2!$A$2:$D$594,7,0)</f>
        <v>#REF!</v>
      </c>
    </row>
    <row r="72" spans="1:4" hidden="1" x14ac:dyDescent="0.25">
      <c r="A72" s="12">
        <v>9786256397606</v>
      </c>
      <c r="B72" s="15" t="s">
        <v>120</v>
      </c>
      <c r="C72" s="14" t="e">
        <f>VLOOKUP(A72,Sayfa2!A$2:D$594,7,0)</f>
        <v>#REF!</v>
      </c>
      <c r="D72" t="e">
        <f>VLOOKUP(A72,Sayfa2!$A$2:$D$594,7,0)</f>
        <v>#REF!</v>
      </c>
    </row>
    <row r="73" spans="1:4" hidden="1" x14ac:dyDescent="0.25">
      <c r="A73" s="12">
        <v>9786258089554</v>
      </c>
      <c r="B73" s="15" t="s">
        <v>533</v>
      </c>
      <c r="C73" s="14" t="e">
        <f>VLOOKUP(A73,Sayfa2!A$2:D$594,7,0)</f>
        <v>#REF!</v>
      </c>
      <c r="D73" t="e">
        <f>VLOOKUP(A73,Sayfa2!$A$2:$D$594,7,0)</f>
        <v>#REF!</v>
      </c>
    </row>
    <row r="74" spans="1:4" hidden="1" x14ac:dyDescent="0.25">
      <c r="A74" s="12">
        <v>9786258089561</v>
      </c>
      <c r="B74" s="15" t="s">
        <v>532</v>
      </c>
      <c r="C74" s="14" t="e">
        <f>VLOOKUP(A74,Sayfa2!A$2:D$594,7,0)</f>
        <v>#REF!</v>
      </c>
      <c r="D74" t="e">
        <f>VLOOKUP(A74,Sayfa2!$A$2:$D$594,7,0)</f>
        <v>#REF!</v>
      </c>
    </row>
    <row r="75" spans="1:4" hidden="1" x14ac:dyDescent="0.25">
      <c r="A75" s="12">
        <v>9786258089578</v>
      </c>
      <c r="B75" s="15" t="s">
        <v>534</v>
      </c>
      <c r="C75" s="14" t="e">
        <f>VLOOKUP(A75,Sayfa2!A$2:D$594,7,0)</f>
        <v>#REF!</v>
      </c>
      <c r="D75" t="e">
        <f>VLOOKUP(A75,Sayfa2!$A$2:$D$594,7,0)</f>
        <v>#REF!</v>
      </c>
    </row>
    <row r="76" spans="1:4" hidden="1" x14ac:dyDescent="0.25">
      <c r="A76" s="12">
        <v>9786258089585</v>
      </c>
      <c r="B76" s="15" t="s">
        <v>535</v>
      </c>
      <c r="C76" s="14" t="e">
        <f>VLOOKUP(A76,Sayfa2!A$2:D$594,7,0)</f>
        <v>#REF!</v>
      </c>
      <c r="D76" t="e">
        <f>VLOOKUP(A76,Sayfa2!$A$2:$D$594,7,0)</f>
        <v>#REF!</v>
      </c>
    </row>
    <row r="77" spans="1:4" hidden="1" x14ac:dyDescent="0.25">
      <c r="A77" s="12">
        <v>9786256780095</v>
      </c>
      <c r="B77" s="15" t="s">
        <v>860</v>
      </c>
      <c r="C77" s="14" t="e">
        <f>VLOOKUP(A77,Sayfa2!A$2:D$594,7,0)</f>
        <v>#REF!</v>
      </c>
      <c r="D77" t="e">
        <f>VLOOKUP(A77,Sayfa2!$A$2:$D$594,7,0)</f>
        <v>#REF!</v>
      </c>
    </row>
    <row r="78" spans="1:4" hidden="1" x14ac:dyDescent="0.25">
      <c r="A78" s="12">
        <v>9786257371070</v>
      </c>
      <c r="B78" s="15" t="s">
        <v>825</v>
      </c>
      <c r="C78" s="14" t="e">
        <f>VLOOKUP(A78,Sayfa2!A$2:D$594,7,0)</f>
        <v>#REF!</v>
      </c>
      <c r="D78" t="e">
        <f>VLOOKUP(A78,Sayfa2!$A$2:$D$594,7,0)</f>
        <v>#REF!</v>
      </c>
    </row>
    <row r="79" spans="1:4" hidden="1" x14ac:dyDescent="0.25">
      <c r="A79" s="12">
        <v>9786257124553</v>
      </c>
      <c r="B79" s="15" t="s">
        <v>586</v>
      </c>
      <c r="C79" s="14" t="e">
        <f>VLOOKUP(A79,Sayfa2!A$2:D$594,7,0)</f>
        <v>#REF!</v>
      </c>
      <c r="D79" t="e">
        <f>VLOOKUP(A79,Sayfa2!$A$2:$D$594,7,0)</f>
        <v>#REF!</v>
      </c>
    </row>
    <row r="80" spans="1:4" hidden="1" x14ac:dyDescent="0.25">
      <c r="A80" s="12">
        <v>9786257124928</v>
      </c>
      <c r="B80" s="15" t="s">
        <v>31</v>
      </c>
      <c r="C80" s="14" t="e">
        <f>VLOOKUP(A80,Sayfa2!A$2:D$594,7,0)</f>
        <v>#REF!</v>
      </c>
      <c r="D80" t="e">
        <f>VLOOKUP(A80,Sayfa2!$A$2:$D$594,7,0)</f>
        <v>#REF!</v>
      </c>
    </row>
    <row r="81" spans="1:4" hidden="1" x14ac:dyDescent="0.25">
      <c r="A81" s="12">
        <v>9786258089219</v>
      </c>
      <c r="B81" s="15" t="s">
        <v>59</v>
      </c>
      <c r="C81" s="14" t="e">
        <f>VLOOKUP(A81,Sayfa2!A$2:D$594,7,0)</f>
        <v>#REF!</v>
      </c>
      <c r="D81" t="e">
        <f>VLOOKUP(A81,Sayfa2!$A$2:$D$594,7,0)</f>
        <v>#REF!</v>
      </c>
    </row>
    <row r="82" spans="1:4" hidden="1" x14ac:dyDescent="0.25">
      <c r="A82" s="12">
        <v>9786257371971</v>
      </c>
      <c r="B82" s="15" t="s">
        <v>793</v>
      </c>
      <c r="C82" s="14" t="e">
        <f>VLOOKUP(A82,Sayfa2!A$2:D$594,7,0)</f>
        <v>#REF!</v>
      </c>
      <c r="D82" t="e">
        <f>VLOOKUP(A82,Sayfa2!$A$2:$D$594,7,0)</f>
        <v>#REF!</v>
      </c>
    </row>
    <row r="83" spans="1:4" hidden="1" x14ac:dyDescent="0.25">
      <c r="A83" s="12">
        <v>9786256397828</v>
      </c>
      <c r="B83" s="15" t="s">
        <v>107</v>
      </c>
      <c r="C83" s="14" t="e">
        <f>VLOOKUP(A83,Sayfa2!A$2:D$594,7,0)</f>
        <v>#REF!</v>
      </c>
      <c r="D83" t="e">
        <f>VLOOKUP(A83,Sayfa2!$A$2:$D$594,7,0)</f>
        <v>#REF!</v>
      </c>
    </row>
    <row r="84" spans="1:4" hidden="1" x14ac:dyDescent="0.25">
      <c r="A84" s="12">
        <v>9786256397842</v>
      </c>
      <c r="B84" s="15" t="s">
        <v>702</v>
      </c>
      <c r="C84" s="14" t="e">
        <f>VLOOKUP(A84,Sayfa2!A$2:D$594,7,0)</f>
        <v>#REF!</v>
      </c>
      <c r="D84" t="e">
        <f>VLOOKUP(A84,Sayfa2!$A$2:$D$594,7,0)</f>
        <v>#REF!</v>
      </c>
    </row>
    <row r="85" spans="1:4" hidden="1" x14ac:dyDescent="0.25">
      <c r="A85" s="12">
        <v>9786257371483</v>
      </c>
      <c r="B85" s="15" t="s">
        <v>472</v>
      </c>
      <c r="C85" s="14" t="e">
        <f>VLOOKUP(A85,Sayfa2!A$2:D$594,7,0)</f>
        <v>#REF!</v>
      </c>
      <c r="D85" t="e">
        <f>VLOOKUP(A85,Sayfa2!$A$2:$D$594,7,0)</f>
        <v>#REF!</v>
      </c>
    </row>
    <row r="86" spans="1:4" hidden="1" x14ac:dyDescent="0.25">
      <c r="A86" s="12">
        <v>9786258089455</v>
      </c>
      <c r="B86" s="15" t="s">
        <v>244</v>
      </c>
      <c r="C86" s="14" t="e">
        <f>VLOOKUP(A86,Sayfa2!A$2:D$594,7,0)</f>
        <v>#REF!</v>
      </c>
      <c r="D86" t="e">
        <f>VLOOKUP(A86,Sayfa2!$A$2:$D$594,7,0)</f>
        <v>#REF!</v>
      </c>
    </row>
    <row r="87" spans="1:4" hidden="1" x14ac:dyDescent="0.25">
      <c r="A87" s="12">
        <v>9786258089448</v>
      </c>
      <c r="B87" s="15" t="s">
        <v>242</v>
      </c>
      <c r="C87" s="14" t="e">
        <f>VLOOKUP(A87,Sayfa2!A$2:D$594,7,0)</f>
        <v>#REF!</v>
      </c>
      <c r="D87" t="e">
        <f>VLOOKUP(A87,Sayfa2!$A$2:$D$594,7,0)</f>
        <v>#REF!</v>
      </c>
    </row>
    <row r="88" spans="1:4" hidden="1" x14ac:dyDescent="0.25">
      <c r="A88" s="12">
        <v>9786256397224</v>
      </c>
      <c r="B88" s="15" t="s">
        <v>103</v>
      </c>
      <c r="C88" s="14" t="e">
        <f>VLOOKUP(A88,Sayfa2!A$2:D$594,7,0)</f>
        <v>#REF!</v>
      </c>
      <c r="D88" t="e">
        <f>VLOOKUP(A88,Sayfa2!$A$2:$D$594,7,0)</f>
        <v>#REF!</v>
      </c>
    </row>
    <row r="89" spans="1:4" hidden="1" x14ac:dyDescent="0.25">
      <c r="A89" s="12">
        <v>9786256397460</v>
      </c>
      <c r="B89" s="15" t="s">
        <v>650</v>
      </c>
      <c r="C89" s="14" t="e">
        <f>VLOOKUP(A89,Sayfa2!A$2:D$594,7,0)</f>
        <v>#REF!</v>
      </c>
      <c r="D89" t="e">
        <f>VLOOKUP(A89,Sayfa2!$A$2:$D$594,7,0)</f>
        <v>#REF!</v>
      </c>
    </row>
    <row r="90" spans="1:4" hidden="1" x14ac:dyDescent="0.25">
      <c r="A90" s="12">
        <v>9786057690258</v>
      </c>
      <c r="B90" s="15" t="s">
        <v>157</v>
      </c>
      <c r="C90" s="14" t="e">
        <f>VLOOKUP(A90,Sayfa2!A$2:D$594,7,0)</f>
        <v>#REF!</v>
      </c>
      <c r="D90" t="e">
        <f>VLOOKUP(A90,Sayfa2!$A$2:$D$594,7,0)</f>
        <v>#REF!</v>
      </c>
    </row>
    <row r="91" spans="1:4" hidden="1" x14ac:dyDescent="0.25">
      <c r="A91" s="12">
        <v>9786257124416</v>
      </c>
      <c r="B91" s="15" t="s">
        <v>542</v>
      </c>
      <c r="C91" s="14" t="e">
        <f>VLOOKUP(A91,Sayfa2!A$2:D$594,7,0)</f>
        <v>#REF!</v>
      </c>
      <c r="D91" t="e">
        <f>VLOOKUP(A91,Sayfa2!$A$2:$D$594,7,0)</f>
        <v>#REF!</v>
      </c>
    </row>
    <row r="92" spans="1:4" hidden="1" x14ac:dyDescent="0.25">
      <c r="A92" s="12">
        <v>9786059442343</v>
      </c>
      <c r="B92" s="15" t="s">
        <v>835</v>
      </c>
      <c r="C92" s="14" t="e">
        <f>VLOOKUP(A92,Sayfa2!A$2:D$594,7,0)</f>
        <v>#REF!</v>
      </c>
      <c r="D92" t="e">
        <f>VLOOKUP(A92,Sayfa2!$A$2:$D$594,7,0)</f>
        <v>#REF!</v>
      </c>
    </row>
    <row r="93" spans="1:4" hidden="1" x14ac:dyDescent="0.25">
      <c r="A93" s="12">
        <v>9786257124607</v>
      </c>
      <c r="B93" s="15" t="s">
        <v>687</v>
      </c>
      <c r="C93" s="14" t="e">
        <f>VLOOKUP(A93,Sayfa2!A$2:D$594,7,0)</f>
        <v>#REF!</v>
      </c>
      <c r="D93" t="e">
        <f>VLOOKUP(A93,Sayfa2!$A$2:$D$594,7,0)</f>
        <v>#REF!</v>
      </c>
    </row>
    <row r="94" spans="1:4" hidden="1" x14ac:dyDescent="0.25">
      <c r="A94" s="12">
        <v>9786057690340</v>
      </c>
      <c r="B94" s="15" t="s">
        <v>574</v>
      </c>
      <c r="C94" s="14" t="e">
        <f>VLOOKUP(A94,Sayfa2!A$2:D$594,7,0)</f>
        <v>#REF!</v>
      </c>
      <c r="D94" t="e">
        <f>VLOOKUP(A94,Sayfa2!$A$2:$D$594,7,0)</f>
        <v>#REF!</v>
      </c>
    </row>
    <row r="95" spans="1:4" hidden="1" x14ac:dyDescent="0.25">
      <c r="A95" s="12">
        <v>9786052041413</v>
      </c>
      <c r="B95" s="15" t="s">
        <v>864</v>
      </c>
      <c r="C95" s="14" t="e">
        <f>VLOOKUP(A95,Sayfa2!A$2:D$594,7,0)</f>
        <v>#REF!</v>
      </c>
      <c r="D95" t="e">
        <f>VLOOKUP(A95,Sayfa2!$A$2:$D$594,7,0)</f>
        <v>#REF!</v>
      </c>
    </row>
    <row r="96" spans="1:4" hidden="1" x14ac:dyDescent="0.25">
      <c r="A96" s="12">
        <v>9786057690449</v>
      </c>
      <c r="B96" s="15" t="s">
        <v>780</v>
      </c>
      <c r="C96" s="14" t="e">
        <f>VLOOKUP(A96,Sayfa2!A$2:D$594,7,0)</f>
        <v>#REF!</v>
      </c>
      <c r="D96" t="e">
        <f>VLOOKUP(A96,Sayfa2!$A$2:$D$594,7,0)</f>
        <v>#REF!</v>
      </c>
    </row>
    <row r="97" spans="1:4" hidden="1" x14ac:dyDescent="0.25">
      <c r="A97" s="12">
        <v>9786258089202</v>
      </c>
      <c r="B97" s="15" t="s">
        <v>14</v>
      </c>
      <c r="C97" s="14" t="e">
        <f>VLOOKUP(A97,Sayfa2!A$2:D$594,7,0)</f>
        <v>#REF!</v>
      </c>
      <c r="D97" t="e">
        <f>VLOOKUP(A97,Sayfa2!$A$2:$D$594,7,0)</f>
        <v>#REF!</v>
      </c>
    </row>
    <row r="98" spans="1:4" hidden="1" x14ac:dyDescent="0.25">
      <c r="A98" s="12">
        <v>9786258089745</v>
      </c>
      <c r="B98" s="15" t="s">
        <v>828</v>
      </c>
      <c r="C98" s="14" t="e">
        <f>VLOOKUP(A98,Sayfa2!A$2:D$594,7,0)</f>
        <v>#REF!</v>
      </c>
      <c r="D98" t="e">
        <f>VLOOKUP(A98,Sayfa2!$A$2:$D$594,7,0)</f>
        <v>#REF!</v>
      </c>
    </row>
    <row r="99" spans="1:4" hidden="1" x14ac:dyDescent="0.25">
      <c r="A99" s="12">
        <v>9786052041550</v>
      </c>
      <c r="B99" s="15" t="s">
        <v>480</v>
      </c>
      <c r="C99" s="14" t="e">
        <f>VLOOKUP(A99,Sayfa2!A$2:D$594,7,0)</f>
        <v>#REF!</v>
      </c>
      <c r="D99" t="e">
        <f>VLOOKUP(A99,Sayfa2!$A$2:$D$594,7,0)</f>
        <v>#REF!</v>
      </c>
    </row>
    <row r="100" spans="1:4" hidden="1" x14ac:dyDescent="0.25">
      <c r="A100" s="12">
        <v>9786258089523</v>
      </c>
      <c r="B100" s="15" t="s">
        <v>179</v>
      </c>
      <c r="C100" s="14" t="e">
        <f>VLOOKUP(A100,Sayfa2!A$2:D$594,7,0)</f>
        <v>#REF!</v>
      </c>
      <c r="D100" t="e">
        <f>VLOOKUP(A100,Sayfa2!$A$2:$D$594,7,0)</f>
        <v>#REF!</v>
      </c>
    </row>
    <row r="101" spans="1:4" hidden="1" x14ac:dyDescent="0.25">
      <c r="A101" s="12">
        <v>9786257124836</v>
      </c>
      <c r="B101" s="15" t="s">
        <v>996</v>
      </c>
      <c r="C101" s="14" t="e">
        <f>VLOOKUP(A101,Sayfa2!A$2:D$594,7,0)</f>
        <v>#REF!</v>
      </c>
      <c r="D101" t="e">
        <f>VLOOKUP(A101,Sayfa2!$A$2:$D$594,7,0)</f>
        <v>#REF!</v>
      </c>
    </row>
    <row r="102" spans="1:4" hidden="1" x14ac:dyDescent="0.25">
      <c r="A102" s="12">
        <v>9786057939234</v>
      </c>
      <c r="B102" s="15" t="s">
        <v>997</v>
      </c>
      <c r="C102" s="14" t="e">
        <f>VLOOKUP(A102,Sayfa2!A$2:D$594,7,0)</f>
        <v>#REF!</v>
      </c>
      <c r="D102" t="e">
        <f>VLOOKUP(A102,Sayfa2!$A$2:$D$594,7,0)</f>
        <v>#REF!</v>
      </c>
    </row>
    <row r="103" spans="1:4" hidden="1" x14ac:dyDescent="0.25">
      <c r="A103" s="12">
        <v>9786057939227</v>
      </c>
      <c r="B103" s="15" t="s">
        <v>111</v>
      </c>
      <c r="C103" s="14" t="e">
        <f>VLOOKUP(A103,Sayfa2!A$2:D$594,7,0)</f>
        <v>#REF!</v>
      </c>
      <c r="D103" t="e">
        <f>VLOOKUP(A103,Sayfa2!$A$2:$D$594,7,0)</f>
        <v>#REF!</v>
      </c>
    </row>
    <row r="104" spans="1:4" hidden="1" x14ac:dyDescent="0.25">
      <c r="A104" s="12">
        <v>9786057690234</v>
      </c>
      <c r="B104" s="15" t="s">
        <v>112</v>
      </c>
      <c r="C104" s="14" t="e">
        <f>VLOOKUP(A104,Sayfa2!A$2:D$594,7,0)</f>
        <v>#REF!</v>
      </c>
      <c r="D104" t="e">
        <f>VLOOKUP(A104,Sayfa2!$A$2:$D$594,7,0)</f>
        <v>#REF!</v>
      </c>
    </row>
    <row r="105" spans="1:4" hidden="1" x14ac:dyDescent="0.25">
      <c r="A105" s="12">
        <v>9786257124911</v>
      </c>
      <c r="B105" s="15" t="s">
        <v>105</v>
      </c>
      <c r="C105" s="14" t="e">
        <f>VLOOKUP(A105,Sayfa2!A$2:D$594,7,0)</f>
        <v>#REF!</v>
      </c>
      <c r="D105" t="e">
        <f>VLOOKUP(A105,Sayfa2!$A$2:$D$594,7,0)</f>
        <v>#REF!</v>
      </c>
    </row>
    <row r="106" spans="1:4" hidden="1" x14ac:dyDescent="0.25">
      <c r="A106" s="12">
        <v>9786257371902</v>
      </c>
      <c r="B106" s="15" t="s">
        <v>264</v>
      </c>
      <c r="C106" s="14" t="e">
        <f>VLOOKUP(A106,Sayfa2!A$2:D$594,7,0)</f>
        <v>#REF!</v>
      </c>
      <c r="D106" t="e">
        <f>VLOOKUP(A106,Sayfa2!$A$2:$D$594,7,0)</f>
        <v>#REF!</v>
      </c>
    </row>
    <row r="107" spans="1:4" hidden="1" x14ac:dyDescent="0.25">
      <c r="A107" s="12">
        <v>9786057690203</v>
      </c>
      <c r="B107" s="15" t="s">
        <v>862</v>
      </c>
      <c r="C107" s="14" t="e">
        <f>VLOOKUP(A107,Sayfa2!A$2:D$594,7,0)</f>
        <v>#REF!</v>
      </c>
      <c r="D107" t="e">
        <f>VLOOKUP(A107,Sayfa2!$A$2:$D$594,7,0)</f>
        <v>#REF!</v>
      </c>
    </row>
    <row r="108" spans="1:4" hidden="1" x14ac:dyDescent="0.25">
      <c r="A108" s="12">
        <v>9786057690982</v>
      </c>
      <c r="B108" s="15" t="s">
        <v>394</v>
      </c>
      <c r="C108" s="14" t="e">
        <f>VLOOKUP(A108,Sayfa2!A$2:D$594,7,0)</f>
        <v>#REF!</v>
      </c>
      <c r="D108" t="e">
        <f>VLOOKUP(A108,Sayfa2!$A$2:$D$594,7,0)</f>
        <v>#REF!</v>
      </c>
    </row>
    <row r="109" spans="1:4" hidden="1" x14ac:dyDescent="0.25">
      <c r="A109" s="12">
        <v>9786257124966</v>
      </c>
      <c r="B109" s="15" t="s">
        <v>395</v>
      </c>
      <c r="C109" s="14" t="e">
        <f>VLOOKUP(A109,Sayfa2!A$2:D$594,7,0)</f>
        <v>#REF!</v>
      </c>
      <c r="D109" t="e">
        <f>VLOOKUP(A109,Sayfa2!$A$2:$D$594,7,0)</f>
        <v>#REF!</v>
      </c>
    </row>
    <row r="110" spans="1:4" hidden="1" x14ac:dyDescent="0.25">
      <c r="A110" s="12">
        <v>9786256397057</v>
      </c>
      <c r="B110" s="15" t="s">
        <v>580</v>
      </c>
      <c r="C110" s="14" t="e">
        <f>VLOOKUP(A110,Sayfa2!A$2:D$594,7,0)</f>
        <v>#REF!</v>
      </c>
      <c r="D110" t="e">
        <f>VLOOKUP(A110,Sayfa2!$A$2:$D$594,7,0)</f>
        <v>#REF!</v>
      </c>
    </row>
    <row r="111" spans="1:4" hidden="1" x14ac:dyDescent="0.25">
      <c r="A111" s="12">
        <v>9786052041703</v>
      </c>
      <c r="B111" s="15" t="s">
        <v>819</v>
      </c>
      <c r="C111" s="14" t="e">
        <f>VLOOKUP(A111,Sayfa2!A$2:D$594,7,0)</f>
        <v>#REF!</v>
      </c>
      <c r="D111" t="e">
        <f>VLOOKUP(A111,Sayfa2!$A$2:$D$594,7,0)</f>
        <v>#REF!</v>
      </c>
    </row>
    <row r="112" spans="1:4" hidden="1" x14ac:dyDescent="0.25">
      <c r="A112" s="12">
        <v>9786052162965</v>
      </c>
      <c r="B112" s="15" t="s">
        <v>784</v>
      </c>
      <c r="C112" s="14" t="e">
        <f>VLOOKUP(A112,Sayfa2!A$2:D$594,7,0)</f>
        <v>#REF!</v>
      </c>
      <c r="D112" t="e">
        <f>VLOOKUP(A112,Sayfa2!$A$2:$D$594,7,0)</f>
        <v>#REF!</v>
      </c>
    </row>
    <row r="113" spans="1:4" hidden="1" x14ac:dyDescent="0.25">
      <c r="A113" s="12">
        <v>9786057690463</v>
      </c>
      <c r="B113" s="15" t="s">
        <v>562</v>
      </c>
      <c r="C113" s="14" t="e">
        <f>VLOOKUP(A113,Sayfa2!A$2:D$594,7,0)</f>
        <v>#REF!</v>
      </c>
      <c r="D113" t="e">
        <f>VLOOKUP(A113,Sayfa2!$A$2:$D$594,7,0)</f>
        <v>#REF!</v>
      </c>
    </row>
    <row r="114" spans="1:4" hidden="1" x14ac:dyDescent="0.25">
      <c r="A114" s="12">
        <v>9786257124829</v>
      </c>
      <c r="B114" s="15" t="s">
        <v>184</v>
      </c>
      <c r="C114" s="14" t="e">
        <f>VLOOKUP(A114,Sayfa2!A$2:D$594,7,0)</f>
        <v>#REF!</v>
      </c>
      <c r="D114" t="e">
        <f>VLOOKUP(A114,Sayfa2!$A$2:$D$594,7,0)</f>
        <v>#REF!</v>
      </c>
    </row>
    <row r="115" spans="1:4" hidden="1" x14ac:dyDescent="0.25">
      <c r="A115" s="12">
        <v>9786257371629</v>
      </c>
      <c r="B115" s="15" t="s">
        <v>185</v>
      </c>
      <c r="C115" s="14" t="e">
        <f>VLOOKUP(A115,Sayfa2!A$2:D$594,7,0)</f>
        <v>#REF!</v>
      </c>
      <c r="D115" t="e">
        <f>VLOOKUP(A115,Sayfa2!$A$2:$D$594,7,0)</f>
        <v>#REF!</v>
      </c>
    </row>
    <row r="116" spans="1:4" hidden="1" x14ac:dyDescent="0.25">
      <c r="A116" s="12">
        <v>9786057690401</v>
      </c>
      <c r="B116" s="15" t="s">
        <v>678</v>
      </c>
      <c r="C116" s="14" t="e">
        <f>VLOOKUP(A116,Sayfa2!A$2:D$594,7,0)</f>
        <v>#REF!</v>
      </c>
      <c r="D116" t="e">
        <f>VLOOKUP(A116,Sayfa2!$A$2:$D$594,7,0)</f>
        <v>#REF!</v>
      </c>
    </row>
    <row r="117" spans="1:4" hidden="1" x14ac:dyDescent="0.25">
      <c r="A117" s="12">
        <v>9786256397484</v>
      </c>
      <c r="B117" s="15" t="s">
        <v>701</v>
      </c>
      <c r="C117" s="14" t="e">
        <f>VLOOKUP(A117,Sayfa2!A$2:D$594,7,0)</f>
        <v>#REF!</v>
      </c>
      <c r="D117" t="e">
        <f>VLOOKUP(A117,Sayfa2!$A$2:$D$594,7,0)</f>
        <v>#REF!</v>
      </c>
    </row>
    <row r="118" spans="1:4" hidden="1" x14ac:dyDescent="0.25">
      <c r="A118" s="12">
        <v>9786059442473</v>
      </c>
      <c r="B118" s="15" t="s">
        <v>779</v>
      </c>
      <c r="C118" s="14" t="e">
        <f>VLOOKUP(A118,Sayfa2!A$2:D$594,7,0)</f>
        <v>#REF!</v>
      </c>
      <c r="D118" t="e">
        <f>VLOOKUP(A118,Sayfa2!$A$2:$D$594,7,0)</f>
        <v>#REF!</v>
      </c>
    </row>
    <row r="119" spans="1:4" hidden="1" x14ac:dyDescent="0.25">
      <c r="A119" s="12">
        <v>9786052041642</v>
      </c>
      <c r="B119" s="15" t="s">
        <v>118</v>
      </c>
      <c r="C119" s="14" t="e">
        <f>VLOOKUP(A119,Sayfa2!A$2:D$594,7,0)</f>
        <v>#REF!</v>
      </c>
      <c r="D119" t="e">
        <f>VLOOKUP(A119,Sayfa2!$A$2:$D$594,7,0)</f>
        <v>#REF!</v>
      </c>
    </row>
    <row r="120" spans="1:4" hidden="1" x14ac:dyDescent="0.25">
      <c r="A120" s="12">
        <v>9786258089110</v>
      </c>
      <c r="B120" s="15" t="s">
        <v>602</v>
      </c>
      <c r="C120" s="14" t="e">
        <f>VLOOKUP(A120,Sayfa2!A$2:D$594,7,0)</f>
        <v>#REF!</v>
      </c>
      <c r="D120" t="e">
        <f>VLOOKUP(A120,Sayfa2!$A$2:$D$594,7,0)</f>
        <v>#REF!</v>
      </c>
    </row>
    <row r="121" spans="1:4" hidden="1" x14ac:dyDescent="0.25">
      <c r="A121" s="12">
        <v>9786258089516</v>
      </c>
      <c r="B121" s="15" t="s">
        <v>182</v>
      </c>
      <c r="C121" s="14" t="e">
        <f>VLOOKUP(A121,Sayfa2!A$2:D$594,7,0)</f>
        <v>#REF!</v>
      </c>
      <c r="D121" t="e">
        <f>VLOOKUP(A121,Sayfa2!$A$2:$D$594,7,0)</f>
        <v>#REF!</v>
      </c>
    </row>
    <row r="122" spans="1:4" hidden="1" x14ac:dyDescent="0.25">
      <c r="A122" s="12">
        <v>9786257371506</v>
      </c>
      <c r="B122" s="15" t="s">
        <v>479</v>
      </c>
      <c r="C122" s="14" t="e">
        <f>VLOOKUP(A122,Sayfa2!A$2:D$594,7,0)</f>
        <v>#REF!</v>
      </c>
      <c r="D122" t="e">
        <f>VLOOKUP(A122,Sayfa2!$A$2:$D$594,7,0)</f>
        <v>#REF!</v>
      </c>
    </row>
    <row r="123" spans="1:4" hidden="1" x14ac:dyDescent="0.25">
      <c r="A123" s="12">
        <v>9786052041284</v>
      </c>
      <c r="B123" s="15" t="s">
        <v>611</v>
      </c>
      <c r="C123" s="14" t="e">
        <f>VLOOKUP(A123,Sayfa2!A$2:D$594,7,0)</f>
        <v>#REF!</v>
      </c>
      <c r="D123" t="e">
        <f>VLOOKUP(A123,Sayfa2!$A$2:$D$594,7,0)</f>
        <v>#REF!</v>
      </c>
    </row>
    <row r="124" spans="1:4" hidden="1" x14ac:dyDescent="0.25">
      <c r="A124" s="12">
        <v>9786052041765</v>
      </c>
      <c r="B124" s="15" t="s">
        <v>9</v>
      </c>
      <c r="C124" s="14" t="e">
        <f>VLOOKUP(A124,Sayfa2!A$2:D$594,7,0)</f>
        <v>#REF!</v>
      </c>
      <c r="D124" t="e">
        <f>VLOOKUP(A124,Sayfa2!$A$2:$D$594,7,0)</f>
        <v>#REF!</v>
      </c>
    </row>
    <row r="125" spans="1:4" hidden="1" x14ac:dyDescent="0.25">
      <c r="A125" s="12">
        <v>9786257124041</v>
      </c>
      <c r="B125" s="15" t="s">
        <v>301</v>
      </c>
      <c r="C125" s="14" t="e">
        <f>VLOOKUP(A125,Sayfa2!A$2:D$594,7,0)</f>
        <v>#REF!</v>
      </c>
      <c r="D125" t="e">
        <f>VLOOKUP(A125,Sayfa2!$A$2:$D$594,7,0)</f>
        <v>#REF!</v>
      </c>
    </row>
    <row r="126" spans="1:4" hidden="1" x14ac:dyDescent="0.25">
      <c r="A126" s="12">
        <v>9786256397200</v>
      </c>
      <c r="B126" s="15" t="s">
        <v>303</v>
      </c>
      <c r="C126" s="14" t="e">
        <f>VLOOKUP(A126,Sayfa2!A$2:D$594,7,0)</f>
        <v>#REF!</v>
      </c>
      <c r="D126" t="e">
        <f>VLOOKUP(A126,Sayfa2!$A$2:$D$594,7,0)</f>
        <v>#REF!</v>
      </c>
    </row>
    <row r="127" spans="1:4" hidden="1" x14ac:dyDescent="0.25">
      <c r="A127" s="12">
        <v>9786057690975</v>
      </c>
      <c r="B127" s="15" t="s">
        <v>998</v>
      </c>
      <c r="C127" s="14" t="e">
        <f>VLOOKUP(A127,Sayfa2!A$2:D$594,7,0)</f>
        <v>#REF!</v>
      </c>
      <c r="D127" t="e">
        <f>VLOOKUP(A127,Sayfa2!$A$2:$D$594,7,0)</f>
        <v>#REF!</v>
      </c>
    </row>
    <row r="128" spans="1:4" hidden="1" x14ac:dyDescent="0.25">
      <c r="A128" s="12">
        <v>9786057690968</v>
      </c>
      <c r="B128" s="15" t="s">
        <v>999</v>
      </c>
      <c r="C128" s="14" t="e">
        <f>VLOOKUP(A128,Sayfa2!A$2:D$594,7,0)</f>
        <v>#REF!</v>
      </c>
      <c r="D128" t="e">
        <f>VLOOKUP(A128,Sayfa2!$A$2:$D$594,7,0)</f>
        <v>#REF!</v>
      </c>
    </row>
    <row r="129" spans="1:4" hidden="1" x14ac:dyDescent="0.25">
      <c r="A129" s="12">
        <v>9786257371476</v>
      </c>
      <c r="B129" s="15" t="s">
        <v>850</v>
      </c>
      <c r="C129" s="14" t="e">
        <f>VLOOKUP(A129,Sayfa2!A$2:D$594,7,0)</f>
        <v>#REF!</v>
      </c>
      <c r="D129" t="e">
        <f>VLOOKUP(A129,Sayfa2!$A$2:$D$594,7,0)</f>
        <v>#REF!</v>
      </c>
    </row>
    <row r="130" spans="1:4" hidden="1" x14ac:dyDescent="0.25">
      <c r="A130" s="12">
        <v>9786057939913</v>
      </c>
      <c r="B130" s="15" t="s">
        <v>26</v>
      </c>
      <c r="C130" s="14" t="e">
        <f>VLOOKUP(A130,Sayfa2!A$2:D$594,7,0)</f>
        <v>#REF!</v>
      </c>
      <c r="D130" t="e">
        <f>VLOOKUP(A130,Sayfa2!$A$2:$D$594,7,0)</f>
        <v>#REF!</v>
      </c>
    </row>
    <row r="131" spans="1:4" hidden="1" x14ac:dyDescent="0.25">
      <c r="A131" s="12">
        <v>9786256397620</v>
      </c>
      <c r="B131" s="15" t="s">
        <v>566</v>
      </c>
      <c r="C131" s="14" t="e">
        <f>VLOOKUP(A131,Sayfa2!A$2:D$594,7,0)</f>
        <v>#REF!</v>
      </c>
      <c r="D131" t="e">
        <f>VLOOKUP(A131,Sayfa2!$A$2:$D$594,7,0)</f>
        <v>#REF!</v>
      </c>
    </row>
    <row r="132" spans="1:4" hidden="1" x14ac:dyDescent="0.25">
      <c r="A132" s="12">
        <v>9786052041598</v>
      </c>
      <c r="B132" s="15" t="s">
        <v>465</v>
      </c>
      <c r="C132" s="14" t="e">
        <f>VLOOKUP(A132,Sayfa2!A$2:D$594,7,0)</f>
        <v>#REF!</v>
      </c>
      <c r="D132" t="e">
        <f>VLOOKUP(A132,Sayfa2!$A$2:$D$594,7,0)</f>
        <v>#REF!</v>
      </c>
    </row>
    <row r="133" spans="1:4" hidden="1" x14ac:dyDescent="0.25">
      <c r="A133" s="12">
        <v>9786052162941</v>
      </c>
      <c r="B133" s="15" t="s">
        <v>341</v>
      </c>
      <c r="C133" s="14" t="e">
        <f>VLOOKUP(A133,Sayfa2!A$2:D$594,7,0)</f>
        <v>#REF!</v>
      </c>
      <c r="D133" t="e">
        <f>VLOOKUP(A133,Sayfa2!$A$2:$D$594,7,0)</f>
        <v>#REF!</v>
      </c>
    </row>
    <row r="134" spans="1:4" hidden="1" x14ac:dyDescent="0.25">
      <c r="A134" s="12">
        <v>9786059442121</v>
      </c>
      <c r="B134" s="15" t="s">
        <v>588</v>
      </c>
      <c r="C134" s="14" t="e">
        <f>VLOOKUP(A134,Sayfa2!A$2:D$594,7,0)</f>
        <v>#REF!</v>
      </c>
      <c r="D134" t="e">
        <f>VLOOKUP(A134,Sayfa2!$A$2:$D$594,7,0)</f>
        <v>#REF!</v>
      </c>
    </row>
    <row r="135" spans="1:4" hidden="1" x14ac:dyDescent="0.25">
      <c r="A135" s="12">
        <v>9786256397156</v>
      </c>
      <c r="B135" s="15" t="s">
        <v>553</v>
      </c>
      <c r="C135" s="14" t="e">
        <f>VLOOKUP(A135,Sayfa2!A$2:D$594,7,0)</f>
        <v>#REF!</v>
      </c>
      <c r="D135" t="e">
        <f>VLOOKUP(A135,Sayfa2!$A$2:$D$594,7,0)</f>
        <v>#REF!</v>
      </c>
    </row>
    <row r="136" spans="1:4" hidden="1" x14ac:dyDescent="0.25">
      <c r="A136" s="12">
        <v>9786059864619</v>
      </c>
      <c r="B136" s="15" t="s">
        <v>660</v>
      </c>
      <c r="C136" s="14" t="e">
        <f>VLOOKUP(A136,Sayfa2!A$2:D$594,7,0)</f>
        <v>#REF!</v>
      </c>
      <c r="D136" t="e">
        <f>VLOOKUP(A136,Sayfa2!$A$2:$D$594,7,0)</f>
        <v>#REF!</v>
      </c>
    </row>
    <row r="137" spans="1:4" hidden="1" x14ac:dyDescent="0.25">
      <c r="A137" s="12">
        <v>9786057690821</v>
      </c>
      <c r="B137" s="15" t="s">
        <v>162</v>
      </c>
      <c r="C137" s="14" t="e">
        <f>VLOOKUP(A137,Sayfa2!A$2:D$594,7,0)</f>
        <v>#REF!</v>
      </c>
      <c r="D137" t="e">
        <f>VLOOKUP(A137,Sayfa2!$A$2:$D$594,7,0)</f>
        <v>#REF!</v>
      </c>
    </row>
    <row r="138" spans="1:4" hidden="1" x14ac:dyDescent="0.25">
      <c r="A138" s="12">
        <v>9786052041772</v>
      </c>
      <c r="B138" s="15" t="s">
        <v>536</v>
      </c>
      <c r="C138" s="14" t="e">
        <f>VLOOKUP(A138,Sayfa2!A$2:D$594,7,0)</f>
        <v>#REF!</v>
      </c>
      <c r="D138" t="e">
        <f>VLOOKUP(A138,Sayfa2!$A$2:$D$594,7,0)</f>
        <v>#REF!</v>
      </c>
    </row>
    <row r="139" spans="1:4" hidden="1" x14ac:dyDescent="0.25">
      <c r="A139" s="12">
        <v>9786257124447</v>
      </c>
      <c r="B139" s="15" t="s">
        <v>905</v>
      </c>
      <c r="C139" s="14" t="e">
        <f>VLOOKUP(A139,Sayfa2!A$2:D$594,7,0)</f>
        <v>#REF!</v>
      </c>
      <c r="D139" t="e">
        <f>VLOOKUP(A139,Sayfa2!$A$2:$D$594,7,0)</f>
        <v>#REF!</v>
      </c>
    </row>
    <row r="140" spans="1:4" hidden="1" x14ac:dyDescent="0.25">
      <c r="A140" s="12">
        <v>9786257371964</v>
      </c>
      <c r="B140" s="15" t="s">
        <v>906</v>
      </c>
      <c r="C140" s="14" t="e">
        <f>VLOOKUP(A140,Sayfa2!A$2:D$594,7,0)</f>
        <v>#REF!</v>
      </c>
      <c r="D140" t="e">
        <f>VLOOKUP(A140,Sayfa2!$A$2:$D$594,7,0)</f>
        <v>#REF!</v>
      </c>
    </row>
    <row r="141" spans="1:4" hidden="1" x14ac:dyDescent="0.25">
      <c r="A141" s="12">
        <v>9786256397149</v>
      </c>
      <c r="B141" s="15" t="s">
        <v>507</v>
      </c>
      <c r="C141" s="14" t="e">
        <f>VLOOKUP(A141,Sayfa2!A$2:D$594,7,0)</f>
        <v>#REF!</v>
      </c>
      <c r="D141" t="e">
        <f>VLOOKUP(A141,Sayfa2!$A$2:$D$594,7,0)</f>
        <v>#REF!</v>
      </c>
    </row>
    <row r="142" spans="1:4" hidden="1" x14ac:dyDescent="0.25">
      <c r="A142" s="12">
        <v>9786256397903</v>
      </c>
      <c r="B142" s="15" t="s">
        <v>680</v>
      </c>
      <c r="C142" s="14" t="e">
        <f>VLOOKUP(A142,Sayfa2!A$2:D$594,7,0)</f>
        <v>#REF!</v>
      </c>
      <c r="D142" t="e">
        <f>VLOOKUP(A142,Sayfa2!$A$2:$D$594,7,0)</f>
        <v>#REF!</v>
      </c>
    </row>
    <row r="143" spans="1:4" hidden="1" x14ac:dyDescent="0.25">
      <c r="A143" s="12">
        <v>9786257371353</v>
      </c>
      <c r="B143" s="15" t="s">
        <v>907</v>
      </c>
      <c r="C143" s="14" t="e">
        <f>VLOOKUP(A143,Sayfa2!A$2:D$594,7,0)</f>
        <v>#REF!</v>
      </c>
      <c r="D143" t="e">
        <f>VLOOKUP(A143,Sayfa2!$A$2:$D$594,7,0)</f>
        <v>#REF!</v>
      </c>
    </row>
    <row r="144" spans="1:4" hidden="1" x14ac:dyDescent="0.25">
      <c r="A144" s="12">
        <v>9786256397859</v>
      </c>
      <c r="B144" s="15" t="s">
        <v>843</v>
      </c>
      <c r="C144" s="14" t="e">
        <f>VLOOKUP(A144,Sayfa2!A$2:D$594,7,0)</f>
        <v>#REF!</v>
      </c>
      <c r="D144" t="e">
        <f>VLOOKUP(A144,Sayfa2!$A$2:$D$594,7,0)</f>
        <v>#REF!</v>
      </c>
    </row>
    <row r="145" spans="1:4" hidden="1" x14ac:dyDescent="0.25">
      <c r="A145" s="12">
        <v>9786256397125</v>
      </c>
      <c r="B145" s="15" t="s">
        <v>25</v>
      </c>
      <c r="C145" s="14" t="e">
        <f>VLOOKUP(A145,Sayfa2!A$2:D$594,7,0)</f>
        <v>#REF!</v>
      </c>
      <c r="D145" t="e">
        <f>VLOOKUP(A145,Sayfa2!$A$2:$D$594,7,0)</f>
        <v>#REF!</v>
      </c>
    </row>
    <row r="146" spans="1:4" hidden="1" x14ac:dyDescent="0.25">
      <c r="A146" s="12">
        <v>9786057690227</v>
      </c>
      <c r="B146" s="15" t="s">
        <v>620</v>
      </c>
      <c r="C146" s="14" t="e">
        <f>VLOOKUP(A146,Sayfa2!A$2:D$594,7,0)</f>
        <v>#REF!</v>
      </c>
      <c r="D146" t="e">
        <f>VLOOKUP(A146,Sayfa2!$A$2:$D$594,7,0)</f>
        <v>#REF!</v>
      </c>
    </row>
    <row r="147" spans="1:4" hidden="1" x14ac:dyDescent="0.25">
      <c r="A147" s="12">
        <v>9786257371063</v>
      </c>
      <c r="B147" s="15" t="s">
        <v>823</v>
      </c>
      <c r="C147" s="14" t="e">
        <f>VLOOKUP(A147,Sayfa2!A$2:D$594,7,0)</f>
        <v>#REF!</v>
      </c>
      <c r="D147" t="e">
        <f>VLOOKUP(A147,Sayfa2!$A$2:$D$594,7,0)</f>
        <v>#REF!</v>
      </c>
    </row>
    <row r="148" spans="1:4" hidden="1" x14ac:dyDescent="0.25">
      <c r="A148" s="12">
        <v>9786057939043</v>
      </c>
      <c r="B148" s="15" t="s">
        <v>57</v>
      </c>
      <c r="C148" s="14" t="e">
        <f>VLOOKUP(A148,Sayfa2!A$2:D$594,7,0)</f>
        <v>#REF!</v>
      </c>
      <c r="D148" t="e">
        <f>VLOOKUP(A148,Sayfa2!$A$2:$D$594,7,0)</f>
        <v>#REF!</v>
      </c>
    </row>
    <row r="149" spans="1:4" hidden="1" x14ac:dyDescent="0.25">
      <c r="A149" s="12">
        <v>9786258089738</v>
      </c>
      <c r="B149" s="15" t="s">
        <v>603</v>
      </c>
      <c r="C149" s="14" t="e">
        <f>VLOOKUP(A149,Sayfa2!A$2:D$594,7,0)</f>
        <v>#REF!</v>
      </c>
      <c r="D149" t="e">
        <f>VLOOKUP(A149,Sayfa2!$A$2:$D$594,7,0)</f>
        <v>#REF!</v>
      </c>
    </row>
    <row r="150" spans="1:4" hidden="1" x14ac:dyDescent="0.25">
      <c r="A150" s="12">
        <v>9786057690111</v>
      </c>
      <c r="B150" s="15" t="s">
        <v>789</v>
      </c>
      <c r="C150" s="14" t="e">
        <f>VLOOKUP(A150,Sayfa2!A$2:D$594,7,0)</f>
        <v>#REF!</v>
      </c>
      <c r="D150" t="e">
        <f>VLOOKUP(A150,Sayfa2!$A$2:$D$594,7,0)</f>
        <v>#REF!</v>
      </c>
    </row>
    <row r="151" spans="1:4" hidden="1" x14ac:dyDescent="0.25">
      <c r="A151" s="12">
        <v>9786257124591</v>
      </c>
      <c r="B151" s="15" t="s">
        <v>328</v>
      </c>
      <c r="C151" s="14" t="e">
        <f>VLOOKUP(A151,Sayfa2!A$2:D$594,7,0)</f>
        <v>#REF!</v>
      </c>
      <c r="D151" t="e">
        <f>VLOOKUP(A151,Sayfa2!$A$2:$D$594,7,0)</f>
        <v>#REF!</v>
      </c>
    </row>
    <row r="152" spans="1:4" hidden="1" x14ac:dyDescent="0.25">
      <c r="A152" s="12">
        <v>9786057939579</v>
      </c>
      <c r="B152" s="15" t="s">
        <v>590</v>
      </c>
      <c r="C152" s="14" t="e">
        <f>VLOOKUP(A152,Sayfa2!A$2:D$594,7,0)</f>
        <v>#REF!</v>
      </c>
      <c r="D152" t="e">
        <f>VLOOKUP(A152,Sayfa2!$A$2:$D$594,7,0)</f>
        <v>#REF!</v>
      </c>
    </row>
    <row r="153" spans="1:4" hidden="1" x14ac:dyDescent="0.25">
      <c r="A153" s="12">
        <v>9786057939555</v>
      </c>
      <c r="B153" s="15" t="s">
        <v>592</v>
      </c>
      <c r="C153" s="14" t="e">
        <f>VLOOKUP(A153,Sayfa2!A$2:D$594,7,0)</f>
        <v>#REF!</v>
      </c>
      <c r="D153" t="e">
        <f>VLOOKUP(A153,Sayfa2!$A$2:$D$594,7,0)</f>
        <v>#REF!</v>
      </c>
    </row>
    <row r="154" spans="1:4" hidden="1" x14ac:dyDescent="0.25">
      <c r="A154" s="12">
        <v>9786059864978</v>
      </c>
      <c r="B154" s="15" t="s">
        <v>34</v>
      </c>
      <c r="C154" s="14" t="e">
        <f>VLOOKUP(A154,Sayfa2!A$2:D$594,7,0)</f>
        <v>#REF!</v>
      </c>
      <c r="D154" t="e">
        <f>VLOOKUP(A154,Sayfa2!$A$2:$D$594,7,0)</f>
        <v>#REF!</v>
      </c>
    </row>
    <row r="155" spans="1:4" hidden="1" x14ac:dyDescent="0.25">
      <c r="A155" s="12">
        <v>9786256397101</v>
      </c>
      <c r="B155" s="15" t="s">
        <v>768</v>
      </c>
      <c r="C155" s="14" t="e">
        <f>VLOOKUP(A155,Sayfa2!A$2:D$594,7,0)</f>
        <v>#REF!</v>
      </c>
      <c r="D155" t="e">
        <f>VLOOKUP(A155,Sayfa2!$A$2:$D$594,7,0)</f>
        <v>#REF!</v>
      </c>
    </row>
    <row r="156" spans="1:4" hidden="1" x14ac:dyDescent="0.25">
      <c r="A156" s="12">
        <v>9786052041864</v>
      </c>
      <c r="B156" s="15" t="s">
        <v>1000</v>
      </c>
      <c r="C156" s="14" t="e">
        <f>VLOOKUP(A156,Sayfa2!A$2:D$594,7,0)</f>
        <v>#REF!</v>
      </c>
      <c r="D156" t="e">
        <f>VLOOKUP(A156,Sayfa2!$A$2:$D$594,7,0)</f>
        <v>#REF!</v>
      </c>
    </row>
    <row r="157" spans="1:4" hidden="1" x14ac:dyDescent="0.25">
      <c r="A157" s="12">
        <v>9786257371728</v>
      </c>
      <c r="B157" s="15" t="s">
        <v>604</v>
      </c>
      <c r="C157" s="14" t="e">
        <f>VLOOKUP(A157,Sayfa2!A$2:D$594,7,0)</f>
        <v>#REF!</v>
      </c>
      <c r="D157" t="e">
        <f>VLOOKUP(A157,Sayfa2!$A$2:$D$594,7,0)</f>
        <v>#REF!</v>
      </c>
    </row>
    <row r="158" spans="1:4" hidden="1" x14ac:dyDescent="0.25">
      <c r="A158" s="12">
        <v>9786257124355</v>
      </c>
      <c r="B158" s="15" t="s">
        <v>555</v>
      </c>
      <c r="C158" s="14" t="e">
        <f>VLOOKUP(A158,Sayfa2!A$2:D$594,7,0)</f>
        <v>#REF!</v>
      </c>
      <c r="D158" t="e">
        <f>VLOOKUP(A158,Sayfa2!$A$2:$D$594,7,0)</f>
        <v>#REF!</v>
      </c>
    </row>
    <row r="159" spans="1:4" hidden="1" x14ac:dyDescent="0.25">
      <c r="A159" s="12">
        <v>9786057690197</v>
      </c>
      <c r="B159" s="15" t="s">
        <v>104</v>
      </c>
      <c r="C159" s="14" t="e">
        <f>VLOOKUP(A159,Sayfa2!A$2:D$594,7,0)</f>
        <v>#REF!</v>
      </c>
      <c r="D159" t="e">
        <f>VLOOKUP(A159,Sayfa2!$A$2:$D$594,7,0)</f>
        <v>#REF!</v>
      </c>
    </row>
    <row r="160" spans="1:4" hidden="1" x14ac:dyDescent="0.25">
      <c r="A160" s="12">
        <v>9786256397071</v>
      </c>
      <c r="B160" s="15" t="s">
        <v>723</v>
      </c>
      <c r="C160" s="14" t="e">
        <f>VLOOKUP(A160,Sayfa2!A$2:D$594,7,0)</f>
        <v>#REF!</v>
      </c>
      <c r="D160" t="e">
        <f>VLOOKUP(A160,Sayfa2!$A$2:$D$594,7,0)</f>
        <v>#REF!</v>
      </c>
    </row>
    <row r="161" spans="1:4" hidden="1" x14ac:dyDescent="0.25">
      <c r="A161" s="12">
        <v>9786256397118</v>
      </c>
      <c r="B161" s="15" t="s">
        <v>666</v>
      </c>
      <c r="C161" s="14" t="e">
        <f>VLOOKUP(A161,Sayfa2!A$2:D$594,7,0)</f>
        <v>#REF!</v>
      </c>
      <c r="D161" t="e">
        <f>VLOOKUP(A161,Sayfa2!$A$2:$D$594,7,0)</f>
        <v>#REF!</v>
      </c>
    </row>
    <row r="162" spans="1:4" hidden="1" x14ac:dyDescent="0.25">
      <c r="A162" s="12">
        <v>9786256397514</v>
      </c>
      <c r="B162" s="15" t="s">
        <v>790</v>
      </c>
      <c r="C162" s="14" t="e">
        <f>VLOOKUP(A162,Sayfa2!A$2:D$594,7,0)</f>
        <v>#REF!</v>
      </c>
      <c r="D162" t="e">
        <f>VLOOKUP(A162,Sayfa2!$A$2:$D$594,7,0)</f>
        <v>#REF!</v>
      </c>
    </row>
    <row r="163" spans="1:4" hidden="1" x14ac:dyDescent="0.25">
      <c r="A163" s="12">
        <v>9786258089479</v>
      </c>
      <c r="B163" s="15" t="s">
        <v>540</v>
      </c>
      <c r="C163" s="14" t="e">
        <f>VLOOKUP(A163,Sayfa2!A$2:D$594,7,0)</f>
        <v>#REF!</v>
      </c>
      <c r="D163" t="e">
        <f>VLOOKUP(A163,Sayfa2!$A$2:$D$594,7,0)</f>
        <v>#REF!</v>
      </c>
    </row>
    <row r="164" spans="1:4" hidden="1" x14ac:dyDescent="0.25">
      <c r="A164" s="12">
        <v>9786256397521</v>
      </c>
      <c r="B164" s="15" t="s">
        <v>764</v>
      </c>
      <c r="C164" s="14" t="e">
        <f>VLOOKUP(A164,Sayfa2!A$2:D$594,7,0)</f>
        <v>#REF!</v>
      </c>
      <c r="D164" t="e">
        <f>VLOOKUP(A164,Sayfa2!$A$2:$D$594,7,0)</f>
        <v>#REF!</v>
      </c>
    </row>
    <row r="165" spans="1:4" hidden="1" x14ac:dyDescent="0.25">
      <c r="A165" s="12">
        <v>9786057939289</v>
      </c>
      <c r="B165" s="15" t="s">
        <v>619</v>
      </c>
      <c r="C165" s="14" t="e">
        <f>VLOOKUP(A165,Sayfa2!A$2:D$594,7,0)</f>
        <v>#REF!</v>
      </c>
      <c r="D165" t="e">
        <f>VLOOKUP(A165,Sayfa2!$A$2:$D$594,7,0)</f>
        <v>#REF!</v>
      </c>
    </row>
    <row r="166" spans="1:4" hidden="1" x14ac:dyDescent="0.25">
      <c r="A166" s="12">
        <v>9786059864824</v>
      </c>
      <c r="B166" s="15" t="s">
        <v>656</v>
      </c>
      <c r="C166" s="14" t="e">
        <f>VLOOKUP(A166,Sayfa2!A$2:D$594,7,0)</f>
        <v>#REF!</v>
      </c>
      <c r="D166" t="e">
        <f>VLOOKUP(A166,Sayfa2!$A$2:$D$594,7,0)</f>
        <v>#REF!</v>
      </c>
    </row>
    <row r="167" spans="1:4" hidden="1" x14ac:dyDescent="0.25">
      <c r="A167" s="12">
        <v>9786257371889</v>
      </c>
      <c r="B167" s="15" t="s">
        <v>802</v>
      </c>
      <c r="C167" s="14" t="e">
        <f>VLOOKUP(A167,Sayfa2!A$2:D$594,7,0)</f>
        <v>#REF!</v>
      </c>
      <c r="D167" t="e">
        <f>VLOOKUP(A167,Sayfa2!$A$2:$D$594,7,0)</f>
        <v>#REF!</v>
      </c>
    </row>
    <row r="168" spans="1:4" hidden="1" x14ac:dyDescent="0.25">
      <c r="A168" s="12">
        <v>9786258089608</v>
      </c>
      <c r="B168" s="15" t="s">
        <v>1001</v>
      </c>
      <c r="C168" s="14" t="e">
        <f>VLOOKUP(A168,Sayfa2!A$2:D$594,7,0)</f>
        <v>#REF!</v>
      </c>
      <c r="D168" t="e">
        <f>VLOOKUP(A168,Sayfa2!$A$2:$D$594,7,0)</f>
        <v>#REF!</v>
      </c>
    </row>
    <row r="169" spans="1:4" hidden="1" x14ac:dyDescent="0.25">
      <c r="A169" s="12">
        <v>9786256397477</v>
      </c>
      <c r="B169" s="15" t="s">
        <v>255</v>
      </c>
      <c r="C169" s="14" t="e">
        <f>VLOOKUP(A169,Sayfa2!A$2:D$594,7,0)</f>
        <v>#REF!</v>
      </c>
      <c r="D169" t="e">
        <f>VLOOKUP(A169,Sayfa2!$A$2:$D$594,7,0)</f>
        <v>#REF!</v>
      </c>
    </row>
    <row r="170" spans="1:4" hidden="1" x14ac:dyDescent="0.25">
      <c r="A170" s="12">
        <v>9786059864503</v>
      </c>
      <c r="B170" s="15" t="s">
        <v>808</v>
      </c>
      <c r="C170" s="14" t="e">
        <f>VLOOKUP(A170,Sayfa2!A$2:D$594,7,0)</f>
        <v>#REF!</v>
      </c>
      <c r="D170" t="e">
        <f>VLOOKUP(A170,Sayfa2!$A$2:$D$594,7,0)</f>
        <v>#REF!</v>
      </c>
    </row>
    <row r="171" spans="1:4" hidden="1" x14ac:dyDescent="0.25">
      <c r="A171" s="12">
        <v>9786059864510</v>
      </c>
      <c r="B171" s="15" t="s">
        <v>806</v>
      </c>
      <c r="C171" s="14" t="e">
        <f>VLOOKUP(A171,Sayfa2!A$2:D$594,7,0)</f>
        <v>#REF!</v>
      </c>
      <c r="D171" t="e">
        <f>VLOOKUP(A171,Sayfa2!$A$2:$D$594,7,0)</f>
        <v>#REF!</v>
      </c>
    </row>
    <row r="172" spans="1:4" hidden="1" x14ac:dyDescent="0.25">
      <c r="A172" s="12">
        <v>9786258089899</v>
      </c>
      <c r="B172" s="15" t="s">
        <v>124</v>
      </c>
      <c r="C172" s="14" t="e">
        <f>VLOOKUP(A172,Sayfa2!A$2:D$594,7,0)</f>
        <v>#REF!</v>
      </c>
      <c r="D172" t="e">
        <f>VLOOKUP(A172,Sayfa2!$A$2:$D$594,7,0)</f>
        <v>#REF!</v>
      </c>
    </row>
    <row r="173" spans="1:4" hidden="1" x14ac:dyDescent="0.25">
      <c r="A173" s="12">
        <v>9786257124331</v>
      </c>
      <c r="B173" s="15" t="s">
        <v>189</v>
      </c>
      <c r="C173" s="14" t="e">
        <f>VLOOKUP(A173,Sayfa2!A$2:D$594,7,0)</f>
        <v>#REF!</v>
      </c>
      <c r="D173" t="e">
        <f>VLOOKUP(A173,Sayfa2!$A$2:$D$594,7,0)</f>
        <v>#REF!</v>
      </c>
    </row>
    <row r="174" spans="1:4" hidden="1" x14ac:dyDescent="0.25">
      <c r="A174" s="12">
        <v>9786257124324</v>
      </c>
      <c r="B174" s="15" t="s">
        <v>187</v>
      </c>
      <c r="C174" s="14" t="e">
        <f>VLOOKUP(A174,Sayfa2!A$2:D$594,7,0)</f>
        <v>#REF!</v>
      </c>
      <c r="D174" t="e">
        <f>VLOOKUP(A174,Sayfa2!$A$2:$D$594,7,0)</f>
        <v>#REF!</v>
      </c>
    </row>
    <row r="175" spans="1:4" hidden="1" x14ac:dyDescent="0.25">
      <c r="A175" s="12">
        <v>9786257124584</v>
      </c>
      <c r="B175" s="15" t="s">
        <v>849</v>
      </c>
      <c r="C175" s="14" t="e">
        <f>VLOOKUP(A175,Sayfa2!A$2:D$594,7,0)</f>
        <v>#REF!</v>
      </c>
      <c r="D175" t="e">
        <f>VLOOKUP(A175,Sayfa2!$A$2:$D$594,7,0)</f>
        <v>#REF!</v>
      </c>
    </row>
    <row r="176" spans="1:4" hidden="1" x14ac:dyDescent="0.25">
      <c r="A176" s="12">
        <v>9786052041222</v>
      </c>
      <c r="B176" s="15" t="s">
        <v>908</v>
      </c>
      <c r="C176" s="14" t="e">
        <f>VLOOKUP(A176,Sayfa2!A$2:D$594,7,0)</f>
        <v>#REF!</v>
      </c>
      <c r="D176" t="e">
        <f>VLOOKUP(A176,Sayfa2!$A$2:$D$594,7,0)</f>
        <v>#REF!</v>
      </c>
    </row>
    <row r="177" spans="1:4" hidden="1" x14ac:dyDescent="0.25">
      <c r="A177" s="12">
        <v>9786052041260</v>
      </c>
      <c r="B177" s="15" t="s">
        <v>909</v>
      </c>
      <c r="C177" s="14">
        <v>105</v>
      </c>
      <c r="D177" t="e">
        <f>VLOOKUP(A177,Sayfa2!$A$2:$D$594,7,0)</f>
        <v>#REF!</v>
      </c>
    </row>
    <row r="178" spans="1:4" hidden="1" x14ac:dyDescent="0.25">
      <c r="A178" s="12">
        <v>9786052041239</v>
      </c>
      <c r="B178" s="15" t="s">
        <v>910</v>
      </c>
      <c r="C178" s="14">
        <v>105</v>
      </c>
      <c r="D178" t="e">
        <f>VLOOKUP(A178,Sayfa2!$A$2:$D$594,7,0)</f>
        <v>#REF!</v>
      </c>
    </row>
    <row r="179" spans="1:4" hidden="1" x14ac:dyDescent="0.25">
      <c r="A179" s="12">
        <v>9786052041253</v>
      </c>
      <c r="B179" s="15" t="s">
        <v>911</v>
      </c>
      <c r="C179" s="14">
        <v>105</v>
      </c>
      <c r="D179" t="e">
        <f>VLOOKUP(A179,Sayfa2!$A$2:$D$594,7,0)</f>
        <v>#REF!</v>
      </c>
    </row>
    <row r="180" spans="1:4" hidden="1" x14ac:dyDescent="0.25">
      <c r="A180" s="12">
        <v>9786052041246</v>
      </c>
      <c r="B180" s="15" t="s">
        <v>912</v>
      </c>
      <c r="C180" s="14">
        <v>105</v>
      </c>
      <c r="D180" t="e">
        <f>VLOOKUP(A180,Sayfa2!$A$2:$D$594,7,0)</f>
        <v>#REF!</v>
      </c>
    </row>
    <row r="181" spans="1:4" hidden="1" x14ac:dyDescent="0.25">
      <c r="A181" s="12">
        <v>9786256397798</v>
      </c>
      <c r="B181" s="15" t="s">
        <v>108</v>
      </c>
      <c r="C181" s="14" t="e">
        <f>VLOOKUP(A181,Sayfa2!A$2:D$594,7,0)</f>
        <v>#REF!</v>
      </c>
      <c r="D181" t="e">
        <f>VLOOKUP(A181,Sayfa2!$A$2:$D$594,7,0)</f>
        <v>#REF!</v>
      </c>
    </row>
    <row r="182" spans="1:4" hidden="1" x14ac:dyDescent="0.25">
      <c r="A182" s="12">
        <v>9786257371872</v>
      </c>
      <c r="B182" s="15" t="s">
        <v>552</v>
      </c>
      <c r="C182" s="14" t="e">
        <f>VLOOKUP(A182,Sayfa2!A$2:D$594,7,0)</f>
        <v>#REF!</v>
      </c>
      <c r="D182" t="e">
        <f>VLOOKUP(A182,Sayfa2!$A$2:$D$594,7,0)</f>
        <v>#REF!</v>
      </c>
    </row>
    <row r="183" spans="1:4" hidden="1" x14ac:dyDescent="0.25">
      <c r="A183" s="12">
        <v>9786057690807</v>
      </c>
      <c r="B183" s="15" t="s">
        <v>1002</v>
      </c>
      <c r="C183" s="14" t="e">
        <f>VLOOKUP(A183,Sayfa2!A$2:D$594,7,0)</f>
        <v>#REF!</v>
      </c>
      <c r="D183" t="e">
        <f>VLOOKUP(A183,Sayfa2!$A$2:$D$594,7,0)</f>
        <v>#REF!</v>
      </c>
    </row>
    <row r="184" spans="1:4" hidden="1" x14ac:dyDescent="0.25">
      <c r="A184" s="12">
        <v>9786256397538</v>
      </c>
      <c r="B184" s="15" t="s">
        <v>842</v>
      </c>
      <c r="C184" s="14" t="e">
        <f>VLOOKUP(A184,Sayfa2!A$2:D$594,7,0)</f>
        <v>#REF!</v>
      </c>
      <c r="D184" t="e">
        <f>VLOOKUP(A184,Sayfa2!$A$2:$D$594,7,0)</f>
        <v>#REF!</v>
      </c>
    </row>
    <row r="185" spans="1:4" hidden="1" x14ac:dyDescent="0.25">
      <c r="A185" s="12">
        <v>9786057939760</v>
      </c>
      <c r="B185" s="15" t="s">
        <v>302</v>
      </c>
      <c r="C185" s="14" t="e">
        <f>VLOOKUP(A185,Sayfa2!A$2:D$594,7,0)</f>
        <v>#REF!</v>
      </c>
      <c r="D185" t="e">
        <f>VLOOKUP(A185,Sayfa2!$A$2:$D$594,7,0)</f>
        <v>#REF!</v>
      </c>
    </row>
    <row r="186" spans="1:4" hidden="1" x14ac:dyDescent="0.25">
      <c r="A186" s="12">
        <v>9786057939159</v>
      </c>
      <c r="B186" s="15" t="s">
        <v>543</v>
      </c>
      <c r="C186" s="14" t="e">
        <f>VLOOKUP(A186,Sayfa2!A$2:D$594,7,0)</f>
        <v>#REF!</v>
      </c>
      <c r="D186" t="e">
        <f>VLOOKUP(A186,Sayfa2!$A$2:$D$594,7,0)</f>
        <v>#REF!</v>
      </c>
    </row>
    <row r="187" spans="1:4" hidden="1" x14ac:dyDescent="0.25">
      <c r="A187" s="12">
        <v>9786257124577</v>
      </c>
      <c r="B187" s="15" t="s">
        <v>550</v>
      </c>
      <c r="C187" s="14" t="e">
        <f>VLOOKUP(A187,Sayfa2!A$2:D$594,7,0)</f>
        <v>#REF!</v>
      </c>
      <c r="D187" t="e">
        <f>VLOOKUP(A187,Sayfa2!$A$2:$D$594,7,0)</f>
        <v>#REF!</v>
      </c>
    </row>
    <row r="188" spans="1:4" hidden="1" x14ac:dyDescent="0.25">
      <c r="A188" s="12">
        <v>9786257124805</v>
      </c>
      <c r="B188" s="15" t="s">
        <v>183</v>
      </c>
      <c r="C188" s="14" t="e">
        <f>VLOOKUP(A188,Sayfa2!A$2:D$594,7,0)</f>
        <v>#REF!</v>
      </c>
      <c r="D188" t="e">
        <f>VLOOKUP(A188,Sayfa2!$A$2:$D$594,7,0)</f>
        <v>#REF!</v>
      </c>
    </row>
    <row r="189" spans="1:4" hidden="1" x14ac:dyDescent="0.25">
      <c r="A189" s="12">
        <v>9786256397507</v>
      </c>
      <c r="B189" s="15" t="s">
        <v>192</v>
      </c>
      <c r="C189" s="14" t="e">
        <f>VLOOKUP(A189,Sayfa2!A$2:D$594,7,0)</f>
        <v>#REF!</v>
      </c>
      <c r="D189" t="e">
        <f>VLOOKUP(A189,Sayfa2!$A$2:$D$594,7,0)</f>
        <v>#REF!</v>
      </c>
    </row>
    <row r="190" spans="1:4" hidden="1" x14ac:dyDescent="0.25">
      <c r="A190" s="12">
        <v>9786257371551</v>
      </c>
      <c r="B190" s="15" t="s">
        <v>653</v>
      </c>
      <c r="C190" s="14" t="e">
        <f>VLOOKUP(A190,Sayfa2!A$2:D$594,7,0)</f>
        <v>#REF!</v>
      </c>
      <c r="D190" t="e">
        <f>VLOOKUP(A190,Sayfa2!$A$2:$D$594,7,0)</f>
        <v>#REF!</v>
      </c>
    </row>
    <row r="191" spans="1:4" hidden="1" x14ac:dyDescent="0.25">
      <c r="A191" s="12">
        <v>9786059864671</v>
      </c>
      <c r="B191" s="15" t="s">
        <v>22</v>
      </c>
      <c r="C191" s="14" t="e">
        <f>VLOOKUP(A191,Sayfa2!A$2:D$594,7,0)</f>
        <v>#REF!</v>
      </c>
      <c r="D191" t="e">
        <f>VLOOKUP(A191,Sayfa2!$A$2:$D$594,7,0)</f>
        <v>#REF!</v>
      </c>
    </row>
    <row r="192" spans="1:4" hidden="1" x14ac:dyDescent="0.25">
      <c r="A192" s="12">
        <v>9786052041567</v>
      </c>
      <c r="B192" s="15" t="s">
        <v>21</v>
      </c>
      <c r="C192" s="14" t="e">
        <f>VLOOKUP(A192,Sayfa2!A$2:D$594,7,0)</f>
        <v>#REF!</v>
      </c>
      <c r="D192" t="e">
        <f>VLOOKUP(A192,Sayfa2!$A$2:$D$594,7,0)</f>
        <v>#REF!</v>
      </c>
    </row>
    <row r="193" spans="1:4" hidden="1" x14ac:dyDescent="0.25">
      <c r="A193" s="12">
        <v>9786258089127</v>
      </c>
      <c r="B193" s="15" t="s">
        <v>80</v>
      </c>
      <c r="C193" s="14" t="e">
        <f>VLOOKUP(A193,Sayfa2!A$2:D$594,7,0)</f>
        <v>#REF!</v>
      </c>
      <c r="D193" t="e">
        <f>VLOOKUP(A193,Sayfa2!$A$2:$D$594,7,0)</f>
        <v>#REF!</v>
      </c>
    </row>
    <row r="194" spans="1:4" hidden="1" x14ac:dyDescent="0.25">
      <c r="A194" s="12">
        <v>9786258089318</v>
      </c>
      <c r="B194" s="15" t="s">
        <v>665</v>
      </c>
      <c r="C194" s="14" t="e">
        <f>VLOOKUP(A194,Sayfa2!A$2:D$594,7,0)</f>
        <v>#REF!</v>
      </c>
      <c r="D194" t="e">
        <f>VLOOKUP(A194,Sayfa2!$A$2:$D$594,7,0)</f>
        <v>#REF!</v>
      </c>
    </row>
    <row r="195" spans="1:4" hidden="1" x14ac:dyDescent="0.25">
      <c r="A195" s="12">
        <v>9786257371544</v>
      </c>
      <c r="B195" s="15" t="s">
        <v>634</v>
      </c>
      <c r="C195" s="14" t="e">
        <f>VLOOKUP(A195,Sayfa2!A$2:D$594,7,0)</f>
        <v>#REF!</v>
      </c>
      <c r="D195" t="e">
        <f>VLOOKUP(A195,Sayfa2!$A$2:$D$594,7,0)</f>
        <v>#REF!</v>
      </c>
    </row>
    <row r="196" spans="1:4" hidden="1" x14ac:dyDescent="0.25">
      <c r="A196" s="12">
        <v>9786257371308</v>
      </c>
      <c r="B196" s="15" t="s">
        <v>491</v>
      </c>
      <c r="C196" s="14" t="e">
        <f>VLOOKUP(A196,Sayfa2!A$2:D$594,7,0)</f>
        <v>#REF!</v>
      </c>
      <c r="D196" t="e">
        <f>VLOOKUP(A196,Sayfa2!$A$2:$D$594,7,0)</f>
        <v>#REF!</v>
      </c>
    </row>
    <row r="197" spans="1:4" hidden="1" x14ac:dyDescent="0.25">
      <c r="A197" s="12">
        <v>9786257371315</v>
      </c>
      <c r="B197" s="15" t="s">
        <v>476</v>
      </c>
      <c r="C197" s="14" t="e">
        <f>VLOOKUP(A197,Sayfa2!A$2:D$594,7,0)</f>
        <v>#REF!</v>
      </c>
      <c r="D197" t="e">
        <f>VLOOKUP(A197,Sayfa2!$A$2:$D$594,7,0)</f>
        <v>#REF!</v>
      </c>
    </row>
    <row r="198" spans="1:4" hidden="1" x14ac:dyDescent="0.25">
      <c r="A198" s="12">
        <v>9786257371322</v>
      </c>
      <c r="B198" s="15" t="s">
        <v>483</v>
      </c>
      <c r="C198" s="14" t="e">
        <f>VLOOKUP(A198,Sayfa2!A$2:D$594,7,0)</f>
        <v>#REF!</v>
      </c>
      <c r="D198" t="e">
        <f>VLOOKUP(A198,Sayfa2!$A$2:$D$594,7,0)</f>
        <v>#REF!</v>
      </c>
    </row>
    <row r="199" spans="1:4" hidden="1" x14ac:dyDescent="0.25">
      <c r="A199" s="12">
        <v>9786257371339</v>
      </c>
      <c r="B199" s="15" t="s">
        <v>489</v>
      </c>
      <c r="C199" s="14" t="e">
        <f>VLOOKUP(A199,Sayfa2!A$2:D$594,7,0)</f>
        <v>#REF!</v>
      </c>
      <c r="D199" t="e">
        <f>VLOOKUP(A199,Sayfa2!$A$2:$D$594,7,0)</f>
        <v>#REF!</v>
      </c>
    </row>
    <row r="200" spans="1:4" hidden="1" x14ac:dyDescent="0.25">
      <c r="A200" s="12">
        <v>9786057939739</v>
      </c>
      <c r="B200" s="15" t="s">
        <v>759</v>
      </c>
      <c r="C200" s="14" t="e">
        <f>VLOOKUP(A200,Sayfa2!A$2:D$594,7,0)</f>
        <v>#REF!</v>
      </c>
      <c r="D200" t="e">
        <f>VLOOKUP(A200,Sayfa2!$A$2:$D$594,7,0)</f>
        <v>#REF!</v>
      </c>
    </row>
    <row r="201" spans="1:4" hidden="1" x14ac:dyDescent="0.25">
      <c r="A201" s="12">
        <v>9786057939005</v>
      </c>
      <c r="B201" s="15" t="s">
        <v>679</v>
      </c>
      <c r="C201" s="14" t="e">
        <f>VLOOKUP(A201,Sayfa2!A$2:D$594,7,0)</f>
        <v>#REF!</v>
      </c>
      <c r="D201" t="e">
        <f>VLOOKUP(A201,Sayfa2!$A$2:$D$594,7,0)</f>
        <v>#REF!</v>
      </c>
    </row>
    <row r="202" spans="1:4" hidden="1" x14ac:dyDescent="0.25">
      <c r="A202" s="12">
        <v>9786057690425</v>
      </c>
      <c r="B202" s="15" t="s">
        <v>683</v>
      </c>
      <c r="C202" s="14" t="e">
        <f>VLOOKUP(A202,Sayfa2!A$2:D$594,7,0)</f>
        <v>#REF!</v>
      </c>
      <c r="D202" t="e">
        <f>VLOOKUP(A202,Sayfa2!$A$2:$D$594,7,0)</f>
        <v>#REF!</v>
      </c>
    </row>
    <row r="203" spans="1:4" hidden="1" x14ac:dyDescent="0.25">
      <c r="A203" s="12">
        <v>9786258089356</v>
      </c>
      <c r="B203" s="15" t="s">
        <v>48</v>
      </c>
      <c r="C203" s="14" t="e">
        <f>VLOOKUP(A203,Sayfa2!A$2:D$594,7,0)</f>
        <v>#REF!</v>
      </c>
      <c r="D203" t="e">
        <f>VLOOKUP(A203,Sayfa2!$A$2:$D$594,7,0)</f>
        <v>#REF!</v>
      </c>
    </row>
    <row r="204" spans="1:4" hidden="1" x14ac:dyDescent="0.25">
      <c r="A204" s="12">
        <v>9786257124171</v>
      </c>
      <c r="B204" s="15" t="s">
        <v>79</v>
      </c>
      <c r="C204" s="14" t="e">
        <f>VLOOKUP(A204,Sayfa2!A$2:D$594,7,0)</f>
        <v>#REF!</v>
      </c>
      <c r="D204" t="e">
        <f>VLOOKUP(A204,Sayfa2!$A$2:$D$594,7,0)</f>
        <v>#REF!</v>
      </c>
    </row>
    <row r="205" spans="1:4" hidden="1" x14ac:dyDescent="0.25">
      <c r="A205" s="12">
        <v>9786257371155</v>
      </c>
      <c r="B205" s="15" t="s">
        <v>77</v>
      </c>
      <c r="C205" s="14" t="e">
        <f>VLOOKUP(A205,Sayfa2!A$2:D$594,7,0)</f>
        <v>#REF!</v>
      </c>
      <c r="D205" t="e">
        <f>VLOOKUP(A205,Sayfa2!$A$2:$D$594,7,0)</f>
        <v>#REF!</v>
      </c>
    </row>
    <row r="206" spans="1:4" hidden="1" x14ac:dyDescent="0.25">
      <c r="A206" s="12">
        <v>9786257124515</v>
      </c>
      <c r="B206" s="15" t="s">
        <v>705</v>
      </c>
      <c r="C206" s="14" t="e">
        <f>VLOOKUP(A206,Sayfa2!A$2:D$594,7,0)</f>
        <v>#REF!</v>
      </c>
      <c r="D206" t="e">
        <f>VLOOKUP(A206,Sayfa2!$A$2:$D$594,7,0)</f>
        <v>#REF!</v>
      </c>
    </row>
    <row r="207" spans="1:4" hidden="1" x14ac:dyDescent="0.25">
      <c r="A207" s="12">
        <v>9786257124850</v>
      </c>
      <c r="B207" s="15" t="s">
        <v>605</v>
      </c>
      <c r="C207" s="14" t="e">
        <f>VLOOKUP(A207,Sayfa2!A$2:D$594,7,0)</f>
        <v>#REF!</v>
      </c>
      <c r="D207" t="e">
        <f>VLOOKUP(A207,Sayfa2!$A$2:$D$594,7,0)</f>
        <v>#REF!</v>
      </c>
    </row>
    <row r="208" spans="1:4" hidden="1" x14ac:dyDescent="0.25">
      <c r="A208" s="12">
        <v>9786257371919</v>
      </c>
      <c r="B208" s="15" t="s">
        <v>166</v>
      </c>
      <c r="C208" s="14" t="e">
        <f>VLOOKUP(A208,Sayfa2!A$2:D$594,7,0)</f>
        <v>#REF!</v>
      </c>
      <c r="D208" t="e">
        <f>VLOOKUP(A208,Sayfa2!$A$2:$D$594,7,0)</f>
        <v>#REF!</v>
      </c>
    </row>
    <row r="209" spans="1:4" hidden="1" x14ac:dyDescent="0.25">
      <c r="A209" s="12">
        <v>9786256397064</v>
      </c>
      <c r="B209" s="15" t="s">
        <v>73</v>
      </c>
      <c r="C209" s="14" t="e">
        <f>VLOOKUP(A209,Sayfa2!A$2:D$594,7,0)</f>
        <v>#REF!</v>
      </c>
      <c r="D209" t="e">
        <f>VLOOKUP(A209,Sayfa2!$A$2:$D$594,7,0)</f>
        <v>#REF!</v>
      </c>
    </row>
    <row r="210" spans="1:4" hidden="1" x14ac:dyDescent="0.25">
      <c r="A210" s="12">
        <v>9786052041116</v>
      </c>
      <c r="B210" s="15" t="s">
        <v>777</v>
      </c>
      <c r="C210" s="14" t="e">
        <f>VLOOKUP(A210,Sayfa2!A$2:D$594,7,0)</f>
        <v>#REF!</v>
      </c>
      <c r="D210" t="e">
        <f>VLOOKUP(A210,Sayfa2!$A$2:$D$594,7,0)</f>
        <v>#REF!</v>
      </c>
    </row>
    <row r="211" spans="1:4" hidden="1" x14ac:dyDescent="0.25">
      <c r="A211" s="12">
        <v>9786052162989</v>
      </c>
      <c r="B211" s="15" t="s">
        <v>737</v>
      </c>
      <c r="C211" s="14" t="e">
        <f>VLOOKUP(A211,Sayfa2!A$2:D$594,7,0)</f>
        <v>#REF!</v>
      </c>
      <c r="D211" t="e">
        <f>VLOOKUP(A211,Sayfa2!$A$2:$D$594,7,0)</f>
        <v>#REF!</v>
      </c>
    </row>
    <row r="212" spans="1:4" hidden="1" x14ac:dyDescent="0.25">
      <c r="A212" s="12">
        <v>9786257124348</v>
      </c>
      <c r="B212" s="15" t="s">
        <v>848</v>
      </c>
      <c r="C212" s="14" t="e">
        <f>VLOOKUP(A212,Sayfa2!A$2:D$594,7,0)</f>
        <v>#REF!</v>
      </c>
      <c r="D212" t="e">
        <f>VLOOKUP(A212,Sayfa2!$A$2:$D$594,7,0)</f>
        <v>#REF!</v>
      </c>
    </row>
    <row r="213" spans="1:4" hidden="1" x14ac:dyDescent="0.25">
      <c r="A213" s="12">
        <v>9786258089059</v>
      </c>
      <c r="B213" s="15" t="s">
        <v>304</v>
      </c>
      <c r="C213" s="14" t="e">
        <f>VLOOKUP(A213,Sayfa2!A$2:D$594,7,0)</f>
        <v>#REF!</v>
      </c>
      <c r="D213" t="e">
        <f>VLOOKUP(A213,Sayfa2!$A$2:$D$594,7,0)</f>
        <v>#REF!</v>
      </c>
    </row>
    <row r="214" spans="1:4" hidden="1" x14ac:dyDescent="0.25">
      <c r="A214" s="12">
        <v>9786059442459</v>
      </c>
      <c r="B214" s="15" t="s">
        <v>782</v>
      </c>
      <c r="C214" s="14" t="e">
        <f>VLOOKUP(A214,Sayfa2!A$2:D$594,7,0)</f>
        <v>#REF!</v>
      </c>
      <c r="D214" t="e">
        <f>VLOOKUP(A214,Sayfa2!$A$2:$D$594,7,0)</f>
        <v>#REF!</v>
      </c>
    </row>
    <row r="215" spans="1:4" hidden="1" x14ac:dyDescent="0.25">
      <c r="A215" s="12">
        <v>9786057690548</v>
      </c>
      <c r="B215" s="15" t="s">
        <v>524</v>
      </c>
      <c r="C215" s="14" t="e">
        <f>VLOOKUP(A215,Sayfa2!A$2:D$594,7,0)</f>
        <v>#REF!</v>
      </c>
      <c r="D215" t="e">
        <f>VLOOKUP(A215,Sayfa2!$A$2:$D$594,7,0)</f>
        <v>#REF!</v>
      </c>
    </row>
    <row r="216" spans="1:4" hidden="1" x14ac:dyDescent="0.25">
      <c r="A216" s="12">
        <v>9786057939883</v>
      </c>
      <c r="B216" s="15" t="s">
        <v>645</v>
      </c>
      <c r="C216" s="14" t="e">
        <f>VLOOKUP(A216,Sayfa2!A$2:D$594,7,0)</f>
        <v>#REF!</v>
      </c>
      <c r="D216" t="e">
        <f>VLOOKUP(A216,Sayfa2!$A$2:$D$594,7,0)</f>
        <v>#REF!</v>
      </c>
    </row>
    <row r="217" spans="1:4" hidden="1" x14ac:dyDescent="0.25">
      <c r="A217" s="12">
        <v>9786257371650</v>
      </c>
      <c r="B217" s="15" t="s">
        <v>265</v>
      </c>
      <c r="C217" s="14" t="e">
        <f>VLOOKUP(A217,Sayfa2!A$2:D$594,7,0)</f>
        <v>#REF!</v>
      </c>
      <c r="D217" t="e">
        <f>VLOOKUP(A217,Sayfa2!$A$2:$D$594,7,0)</f>
        <v>#REF!</v>
      </c>
    </row>
    <row r="218" spans="1:4" hidden="1" x14ac:dyDescent="0.25">
      <c r="A218" s="12">
        <v>9786057939562</v>
      </c>
      <c r="B218" s="15" t="s">
        <v>309</v>
      </c>
      <c r="C218" s="14" t="e">
        <f>VLOOKUP(A218,Sayfa2!A$2:D$594,7,0)</f>
        <v>#REF!</v>
      </c>
      <c r="D218" t="e">
        <f>VLOOKUP(A218,Sayfa2!$A$2:$D$594,7,0)</f>
        <v>#REF!</v>
      </c>
    </row>
    <row r="219" spans="1:4" hidden="1" x14ac:dyDescent="0.25">
      <c r="A219" s="12">
        <v>9786057939166</v>
      </c>
      <c r="B219" s="15" t="s">
        <v>703</v>
      </c>
      <c r="C219" s="14" t="e">
        <f>VLOOKUP(A219,Sayfa2!A$2:D$594,7,0)</f>
        <v>#REF!</v>
      </c>
      <c r="D219" t="e">
        <f>VLOOKUP(A219,Sayfa2!$A$2:$D$594,7,0)</f>
        <v>#REF!</v>
      </c>
    </row>
    <row r="220" spans="1:4" hidden="1" x14ac:dyDescent="0.25">
      <c r="A220" s="12">
        <v>9786257124546</v>
      </c>
      <c r="B220" s="15" t="s">
        <v>1003</v>
      </c>
      <c r="C220" s="14" t="e">
        <f>VLOOKUP(A220,Sayfa2!A$2:D$594,7,0)</f>
        <v>#REF!</v>
      </c>
      <c r="D220" t="e">
        <f>VLOOKUP(A220,Sayfa2!$A$2:$D$594,7,0)</f>
        <v>#REF!</v>
      </c>
    </row>
    <row r="221" spans="1:4" hidden="1" x14ac:dyDescent="0.25">
      <c r="A221" s="12">
        <v>9786059442664</v>
      </c>
      <c r="B221" s="15" t="s">
        <v>817</v>
      </c>
      <c r="C221" s="14" t="e">
        <f>VLOOKUP(A221,Sayfa2!A$2:D$594,7,0)</f>
        <v>#REF!</v>
      </c>
      <c r="D221" t="e">
        <f>VLOOKUP(A221,Sayfa2!$A$2:$D$594,7,0)</f>
        <v>#REF!</v>
      </c>
    </row>
    <row r="222" spans="1:4" hidden="1" x14ac:dyDescent="0.25">
      <c r="A222" s="12">
        <v>9786059442466</v>
      </c>
      <c r="B222" s="15" t="s">
        <v>783</v>
      </c>
      <c r="C222" s="14" t="e">
        <f>VLOOKUP(A222,Sayfa2!A$2:D$594,7,0)</f>
        <v>#REF!</v>
      </c>
      <c r="D222" t="e">
        <f>VLOOKUP(A222,Sayfa2!$A$2:$D$594,7,0)</f>
        <v>#REF!</v>
      </c>
    </row>
    <row r="223" spans="1:4" hidden="1" x14ac:dyDescent="0.25">
      <c r="A223" s="12">
        <v>9786059442329</v>
      </c>
      <c r="B223" s="15" t="s">
        <v>623</v>
      </c>
      <c r="C223" s="14" t="e">
        <f>VLOOKUP(A223,Sayfa2!A$2:D$594,7,0)</f>
        <v>#REF!</v>
      </c>
      <c r="D223" t="e">
        <f>VLOOKUP(A223,Sayfa2!$A$2:$D$594,7,0)</f>
        <v>#REF!</v>
      </c>
    </row>
    <row r="224" spans="1:4" hidden="1" x14ac:dyDescent="0.25">
      <c r="A224" s="12">
        <v>9786059442206</v>
      </c>
      <c r="B224" s="15" t="s">
        <v>760</v>
      </c>
      <c r="C224" s="14" t="e">
        <f>VLOOKUP(A224,Sayfa2!A$2:D$594,7,0)</f>
        <v>#REF!</v>
      </c>
      <c r="D224" t="e">
        <f>VLOOKUP(A224,Sayfa2!$A$2:$D$594,7,0)</f>
        <v>#REF!</v>
      </c>
    </row>
    <row r="225" spans="1:4" hidden="1" x14ac:dyDescent="0.25">
      <c r="A225" s="12">
        <v>9786257124423</v>
      </c>
      <c r="B225" s="15" t="s">
        <v>863</v>
      </c>
      <c r="C225" s="14" t="e">
        <f>VLOOKUP(A225,Sayfa2!A$2:D$594,7,0)</f>
        <v>#REF!</v>
      </c>
      <c r="D225" t="e">
        <f>VLOOKUP(A225,Sayfa2!$A$2:$D$594,7,0)</f>
        <v>#REF!</v>
      </c>
    </row>
    <row r="226" spans="1:4" hidden="1" x14ac:dyDescent="0.25">
      <c r="A226" s="12">
        <v>9786257371858</v>
      </c>
      <c r="B226" s="15" t="s">
        <v>324</v>
      </c>
      <c r="C226" s="14" t="e">
        <f>VLOOKUP(A226,Sayfa2!A$2:D$594,7,0)</f>
        <v>#REF!</v>
      </c>
      <c r="D226" t="e">
        <f>VLOOKUP(A226,Sayfa2!$A$2:$D$594,7,0)</f>
        <v>#REF!</v>
      </c>
    </row>
    <row r="227" spans="1:4" hidden="1" x14ac:dyDescent="0.25">
      <c r="A227" s="12">
        <v>9786057939692</v>
      </c>
      <c r="B227" s="15" t="s">
        <v>632</v>
      </c>
      <c r="C227" s="14" t="e">
        <f>VLOOKUP(A227,Sayfa2!A$2:D$594,7,0)</f>
        <v>#REF!</v>
      </c>
      <c r="D227" t="e">
        <f>VLOOKUP(A227,Sayfa2!$A$2:$D$594,7,0)</f>
        <v>#REF!</v>
      </c>
    </row>
    <row r="228" spans="1:4" hidden="1" x14ac:dyDescent="0.25">
      <c r="A228" s="12">
        <v>9786052041314</v>
      </c>
      <c r="B228" s="15" t="s">
        <v>675</v>
      </c>
      <c r="C228" s="14" t="e">
        <f>VLOOKUP(A228,Sayfa2!A$2:D$594,7,0)</f>
        <v>#REF!</v>
      </c>
      <c r="D228" t="e">
        <f>VLOOKUP(A228,Sayfa2!$A$2:$D$594,7,0)</f>
        <v>#REF!</v>
      </c>
    </row>
    <row r="229" spans="1:4" hidden="1" x14ac:dyDescent="0.25">
      <c r="A229" s="12">
        <v>9786052041123</v>
      </c>
      <c r="B229" s="15" t="s">
        <v>778</v>
      </c>
      <c r="C229" s="14" t="e">
        <f>VLOOKUP(A229,Sayfa2!A$2:D$594,7,0)</f>
        <v>#REF!</v>
      </c>
      <c r="D229" t="e">
        <f>VLOOKUP(A229,Sayfa2!$A$2:$D$594,7,0)</f>
        <v>#REF!</v>
      </c>
    </row>
    <row r="230" spans="1:4" hidden="1" x14ac:dyDescent="0.25">
      <c r="A230" s="12">
        <v>9786257371841</v>
      </c>
      <c r="B230" s="15" t="s">
        <v>852</v>
      </c>
      <c r="C230" s="14" t="e">
        <f>VLOOKUP(A230,Sayfa2!A$2:D$594,7,0)</f>
        <v>#REF!</v>
      </c>
      <c r="D230" t="e">
        <f>VLOOKUP(A230,Sayfa2!$A$2:$D$594,7,0)</f>
        <v>#REF!</v>
      </c>
    </row>
    <row r="231" spans="1:4" hidden="1" x14ac:dyDescent="0.25">
      <c r="A231" s="12">
        <v>9786256397781</v>
      </c>
      <c r="B231" s="15" t="s">
        <v>106</v>
      </c>
      <c r="C231" s="14" t="e">
        <f>VLOOKUP(A231,Sayfa2!A$2:D$594,7,0)</f>
        <v>#REF!</v>
      </c>
      <c r="D231" t="e">
        <f>VLOOKUP(A231,Sayfa2!$A$2:$D$594,7,0)</f>
        <v>#REF!</v>
      </c>
    </row>
    <row r="232" spans="1:4" hidden="1" x14ac:dyDescent="0.25">
      <c r="A232" s="12">
        <v>9786257124843</v>
      </c>
      <c r="B232" s="15" t="s">
        <v>75</v>
      </c>
      <c r="C232" s="14" t="e">
        <f>VLOOKUP(A232,Sayfa2!A$2:D$594,7,0)</f>
        <v>#REF!</v>
      </c>
      <c r="D232" t="e">
        <f>VLOOKUP(A232,Sayfa2!$A$2:$D$594,7,0)</f>
        <v>#REF!</v>
      </c>
    </row>
    <row r="233" spans="1:4" hidden="1" x14ac:dyDescent="0.25">
      <c r="A233" s="12">
        <v>9786057939197</v>
      </c>
      <c r="B233" s="15" t="s">
        <v>101</v>
      </c>
      <c r="C233" s="14" t="e">
        <f>VLOOKUP(A233,Sayfa2!A$2:D$594,7,0)</f>
        <v>#REF!</v>
      </c>
      <c r="D233" t="e">
        <f>VLOOKUP(A233,Sayfa2!$A$2:$D$594,7,0)</f>
        <v>#REF!</v>
      </c>
    </row>
    <row r="234" spans="1:4" hidden="1" x14ac:dyDescent="0.25">
      <c r="A234" s="12">
        <v>9786052162743</v>
      </c>
      <c r="B234" s="15" t="s">
        <v>739</v>
      </c>
      <c r="C234" s="14" t="e">
        <f>VLOOKUP(A234,Sayfa2!A$2:D$594,7,0)</f>
        <v>#REF!</v>
      </c>
      <c r="D234" t="e">
        <f>VLOOKUP(A234,Sayfa2!$A$2:$D$594,7,0)</f>
        <v>#REF!</v>
      </c>
    </row>
    <row r="235" spans="1:4" hidden="1" x14ac:dyDescent="0.25">
      <c r="A235" s="12">
        <v>9786052162897</v>
      </c>
      <c r="B235" s="15" t="s">
        <v>745</v>
      </c>
      <c r="C235" s="14" t="e">
        <f>VLOOKUP(A235,Sayfa2!A$2:D$594,7,0)</f>
        <v>#REF!</v>
      </c>
      <c r="D235" t="e">
        <f>VLOOKUP(A235,Sayfa2!$A$2:$D$594,7,0)</f>
        <v>#REF!</v>
      </c>
    </row>
    <row r="236" spans="1:4" hidden="1" x14ac:dyDescent="0.25">
      <c r="A236" s="12">
        <v>9786057939951</v>
      </c>
      <c r="B236" s="15" t="s">
        <v>159</v>
      </c>
      <c r="C236" s="14" t="e">
        <f>VLOOKUP(A236,Sayfa2!A$2:D$594,7,0)</f>
        <v>#REF!</v>
      </c>
      <c r="D236" t="e">
        <f>VLOOKUP(A236,Sayfa2!$A$2:$D$594,7,0)</f>
        <v>#REF!</v>
      </c>
    </row>
    <row r="237" spans="1:4" hidden="1" x14ac:dyDescent="0.25">
      <c r="A237" s="12">
        <v>9786257371643</v>
      </c>
      <c r="B237" s="15" t="s">
        <v>186</v>
      </c>
      <c r="C237" s="14" t="e">
        <f>VLOOKUP(A237,Sayfa2!A$2:D$594,7,0)</f>
        <v>#REF!</v>
      </c>
      <c r="D237" t="e">
        <f>VLOOKUP(A237,Sayfa2!$A$2:$D$594,7,0)</f>
        <v>#REF!</v>
      </c>
    </row>
    <row r="238" spans="1:4" hidden="1" x14ac:dyDescent="0.25">
      <c r="A238" s="12">
        <v>9786057939722</v>
      </c>
      <c r="B238" s="15" t="s">
        <v>478</v>
      </c>
      <c r="C238" s="14" t="e">
        <f>VLOOKUP(A238,Sayfa2!A$2:D$594,7,0)</f>
        <v>#REF!</v>
      </c>
      <c r="D238" t="e">
        <f>VLOOKUP(A238,Sayfa2!$A$2:$D$594,7,0)</f>
        <v>#REF!</v>
      </c>
    </row>
    <row r="239" spans="1:4" hidden="1" x14ac:dyDescent="0.25">
      <c r="A239" s="12">
        <v>9786257124980</v>
      </c>
      <c r="B239" s="15" t="s">
        <v>405</v>
      </c>
      <c r="C239" s="14" t="e">
        <f>VLOOKUP(A239,Sayfa2!A$2:D$594,7,0)</f>
        <v>#REF!</v>
      </c>
      <c r="D239" t="e">
        <f>VLOOKUP(A239,Sayfa2!$A$2:$D$594,7,0)</f>
        <v>#REF!</v>
      </c>
    </row>
    <row r="240" spans="1:4" hidden="1" x14ac:dyDescent="0.25">
      <c r="A240" s="12">
        <v>9786052041321</v>
      </c>
      <c r="B240" s="15" t="s">
        <v>497</v>
      </c>
      <c r="C240" s="14" t="e">
        <f>VLOOKUP(A240,Sayfa2!A$2:D$594,7,0)</f>
        <v>#REF!</v>
      </c>
      <c r="D240" t="e">
        <f>VLOOKUP(A240,Sayfa2!$A$2:$D$594,7,0)</f>
        <v>#REF!</v>
      </c>
    </row>
    <row r="241" spans="1:4" hidden="1" x14ac:dyDescent="0.25">
      <c r="A241" s="12">
        <v>9786257371780</v>
      </c>
      <c r="B241" s="15" t="s">
        <v>412</v>
      </c>
      <c r="C241" s="14" t="e">
        <f>VLOOKUP(A241,Sayfa2!A$2:D$594,7,0)</f>
        <v>#REF!</v>
      </c>
      <c r="D241" t="e">
        <f>VLOOKUP(A241,Sayfa2!$A$2:$D$594,7,0)</f>
        <v>#REF!</v>
      </c>
    </row>
    <row r="242" spans="1:4" hidden="1" x14ac:dyDescent="0.25">
      <c r="A242" s="12">
        <v>9786258089325</v>
      </c>
      <c r="B242" s="15" t="s">
        <v>409</v>
      </c>
      <c r="C242" s="14" t="e">
        <f>VLOOKUP(A242,Sayfa2!A$2:D$594,7,0)</f>
        <v>#REF!</v>
      </c>
      <c r="D242" t="e">
        <f>VLOOKUP(A242,Sayfa2!$A$2:$D$594,7,0)</f>
        <v>#REF!</v>
      </c>
    </row>
    <row r="243" spans="1:4" hidden="1" x14ac:dyDescent="0.25">
      <c r="A243" s="12">
        <v>9786258089684</v>
      </c>
      <c r="B243" s="15" t="s">
        <v>415</v>
      </c>
      <c r="C243" s="14" t="e">
        <f>VLOOKUP(A243,Sayfa2!A$2:D$594,7,0)</f>
        <v>#REF!</v>
      </c>
      <c r="D243" t="e">
        <f>VLOOKUP(A243,Sayfa2!$A$2:$D$594,7,0)</f>
        <v>#REF!</v>
      </c>
    </row>
    <row r="244" spans="1:4" hidden="1" x14ac:dyDescent="0.25">
      <c r="A244" s="12">
        <v>9786256397408</v>
      </c>
      <c r="B244" s="15" t="s">
        <v>413</v>
      </c>
      <c r="C244" s="14" t="e">
        <f>VLOOKUP(A244,Sayfa2!A$2:D$594,7,0)</f>
        <v>#REF!</v>
      </c>
      <c r="D244" t="e">
        <f>VLOOKUP(A244,Sayfa2!$A$2:$D$594,7,0)</f>
        <v>#REF!</v>
      </c>
    </row>
    <row r="245" spans="1:4" hidden="1" x14ac:dyDescent="0.25">
      <c r="A245" s="12">
        <v>9786052041789</v>
      </c>
      <c r="B245" s="15" t="s">
        <v>406</v>
      </c>
      <c r="C245" s="14" t="e">
        <f>VLOOKUP(A245,Sayfa2!A$2:D$594,7,0)</f>
        <v>#REF!</v>
      </c>
      <c r="D245" t="e">
        <f>VLOOKUP(A245,Sayfa2!$A$2:$D$594,7,0)</f>
        <v>#REF!</v>
      </c>
    </row>
    <row r="246" spans="1:4" hidden="1" x14ac:dyDescent="0.25">
      <c r="A246" s="12">
        <v>9786052162576</v>
      </c>
      <c r="B246" s="15" t="s">
        <v>407</v>
      </c>
      <c r="C246" s="14" t="e">
        <f>VLOOKUP(A246,Sayfa2!A$2:D$594,7,0)</f>
        <v>#REF!</v>
      </c>
      <c r="D246" t="e">
        <f>VLOOKUP(A246,Sayfa2!$A$2:$D$594,7,0)</f>
        <v>#REF!</v>
      </c>
    </row>
    <row r="247" spans="1:4" hidden="1" x14ac:dyDescent="0.25">
      <c r="A247" s="12">
        <v>9786052162996</v>
      </c>
      <c r="B247" s="15" t="s">
        <v>408</v>
      </c>
      <c r="C247" s="14" t="e">
        <f>VLOOKUP(A247,Sayfa2!A$2:D$594,7,0)</f>
        <v>#REF!</v>
      </c>
      <c r="D247" t="e">
        <f>VLOOKUP(A247,Sayfa2!$A$2:$D$594,7,0)</f>
        <v>#REF!</v>
      </c>
    </row>
    <row r="248" spans="1:4" hidden="1" x14ac:dyDescent="0.25">
      <c r="A248" s="12">
        <v>9786057939173</v>
      </c>
      <c r="B248" s="15" t="s">
        <v>402</v>
      </c>
      <c r="C248" s="14" t="e">
        <f>VLOOKUP(A248,Sayfa2!A$2:D$594,7,0)</f>
        <v>#REF!</v>
      </c>
      <c r="D248" t="e">
        <f>VLOOKUP(A248,Sayfa2!$A$2:$D$594,7,0)</f>
        <v>#REF!</v>
      </c>
    </row>
    <row r="249" spans="1:4" hidden="1" x14ac:dyDescent="0.25">
      <c r="A249" s="12">
        <v>9786057939852</v>
      </c>
      <c r="B249" s="15" t="s">
        <v>410</v>
      </c>
      <c r="C249" s="14" t="e">
        <f>VLOOKUP(A249,Sayfa2!A$2:D$594,7,0)</f>
        <v>#REF!</v>
      </c>
      <c r="D249" t="e">
        <f>VLOOKUP(A249,Sayfa2!$A$2:$D$594,7,0)</f>
        <v>#REF!</v>
      </c>
    </row>
    <row r="250" spans="1:4" hidden="1" x14ac:dyDescent="0.25">
      <c r="A250" s="12">
        <v>9786057690289</v>
      </c>
      <c r="B250" s="15" t="s">
        <v>170</v>
      </c>
      <c r="C250" s="14" t="e">
        <f>VLOOKUP(A250,Sayfa2!A$2:D$594,7,0)</f>
        <v>#REF!</v>
      </c>
      <c r="D250" t="e">
        <f>VLOOKUP(A250,Sayfa2!$A$2:$D$594,7,0)</f>
        <v>#REF!</v>
      </c>
    </row>
    <row r="251" spans="1:4" hidden="1" x14ac:dyDescent="0.25">
      <c r="A251" s="12">
        <v>9786057690692</v>
      </c>
      <c r="B251" s="15" t="s">
        <v>411</v>
      </c>
      <c r="C251" s="14" t="e">
        <f>VLOOKUP(A251,Sayfa2!A$2:D$594,7,0)</f>
        <v>#REF!</v>
      </c>
      <c r="D251" t="e">
        <f>VLOOKUP(A251,Sayfa2!$A$2:$D$594,7,0)</f>
        <v>#REF!</v>
      </c>
    </row>
    <row r="252" spans="1:4" hidden="1" x14ac:dyDescent="0.25">
      <c r="A252" s="12">
        <v>9786257124492</v>
      </c>
      <c r="B252" s="15" t="s">
        <v>414</v>
      </c>
      <c r="C252" s="14" t="e">
        <f>VLOOKUP(A252,Sayfa2!A$2:D$594,7,0)</f>
        <v>#REF!</v>
      </c>
      <c r="D252" t="e">
        <f>VLOOKUP(A252,Sayfa2!$A$2:$D$594,7,0)</f>
        <v>#REF!</v>
      </c>
    </row>
    <row r="253" spans="1:4" hidden="1" x14ac:dyDescent="0.25">
      <c r="A253" s="12">
        <v>9786257371193</v>
      </c>
      <c r="B253" s="15" t="s">
        <v>490</v>
      </c>
      <c r="C253" s="14" t="e">
        <f>VLOOKUP(A253,Sayfa2!A$2:D$594,7,0)</f>
        <v>#REF!</v>
      </c>
      <c r="D253" t="e">
        <f>VLOOKUP(A253,Sayfa2!$A$2:$D$594,7,0)</f>
        <v>#REF!</v>
      </c>
    </row>
    <row r="254" spans="1:4" hidden="1" x14ac:dyDescent="0.25">
      <c r="A254" s="12">
        <v>9786257371209</v>
      </c>
      <c r="B254" s="15" t="s">
        <v>462</v>
      </c>
      <c r="C254" s="14" t="e">
        <f>VLOOKUP(A254,Sayfa2!A$2:D$594,7,0)</f>
        <v>#REF!</v>
      </c>
      <c r="D254" t="e">
        <f>VLOOKUP(A254,Sayfa2!$A$2:$D$594,7,0)</f>
        <v>#REF!</v>
      </c>
    </row>
    <row r="255" spans="1:4" hidden="1" x14ac:dyDescent="0.25">
      <c r="A255" s="12">
        <v>9786257371186</v>
      </c>
      <c r="B255" s="15" t="s">
        <v>463</v>
      </c>
      <c r="C255" s="14" t="e">
        <f>VLOOKUP(A255,Sayfa2!A$2:D$594,7,0)</f>
        <v>#REF!</v>
      </c>
      <c r="D255" t="e">
        <f>VLOOKUP(A255,Sayfa2!$A$2:$D$594,7,0)</f>
        <v>#REF!</v>
      </c>
    </row>
    <row r="256" spans="1:4" hidden="1" x14ac:dyDescent="0.25">
      <c r="A256" s="12">
        <v>9786257371179</v>
      </c>
      <c r="B256" s="15" t="s">
        <v>484</v>
      </c>
      <c r="C256" s="14" t="e">
        <f>VLOOKUP(A256,Sayfa2!A$2:D$594,7,0)</f>
        <v>#REF!</v>
      </c>
      <c r="D256" t="e">
        <f>VLOOKUP(A256,Sayfa2!$A$2:$D$594,7,0)</f>
        <v>#REF!</v>
      </c>
    </row>
    <row r="257" spans="1:4" hidden="1" x14ac:dyDescent="0.25">
      <c r="A257" s="12">
        <v>9786052041758</v>
      </c>
      <c r="B257" s="15" t="s">
        <v>913</v>
      </c>
      <c r="C257" s="14" t="e">
        <f>VLOOKUP(A257,Sayfa2!A$2:D$594,7,0)</f>
        <v>#REF!</v>
      </c>
      <c r="D257" t="e">
        <f>VLOOKUP(A257,Sayfa2!$A$2:$D$594,7,0)</f>
        <v>#REF!</v>
      </c>
    </row>
    <row r="258" spans="1:4" hidden="1" x14ac:dyDescent="0.25">
      <c r="A258" s="12">
        <v>9786052041727</v>
      </c>
      <c r="B258" s="15" t="s">
        <v>914</v>
      </c>
      <c r="C258" s="14">
        <v>79</v>
      </c>
      <c r="D258" t="e">
        <f>VLOOKUP(A258,Sayfa2!$A$2:$D$594,7,0)</f>
        <v>#REF!</v>
      </c>
    </row>
    <row r="259" spans="1:4" hidden="1" x14ac:dyDescent="0.25">
      <c r="A259" s="12">
        <v>9786052041741</v>
      </c>
      <c r="B259" s="15" t="s">
        <v>915</v>
      </c>
      <c r="C259" s="14">
        <v>79</v>
      </c>
      <c r="D259" t="e">
        <f>VLOOKUP(A259,Sayfa2!$A$2:$D$594,7,0)</f>
        <v>#REF!</v>
      </c>
    </row>
    <row r="260" spans="1:4" hidden="1" x14ac:dyDescent="0.25">
      <c r="A260" s="12">
        <v>9786052041710</v>
      </c>
      <c r="B260" s="15" t="s">
        <v>916</v>
      </c>
      <c r="C260" s="14">
        <v>79</v>
      </c>
      <c r="D260" t="e">
        <f>VLOOKUP(A260,Sayfa2!$A$2:$D$594,7,0)</f>
        <v>#REF!</v>
      </c>
    </row>
    <row r="261" spans="1:4" hidden="1" x14ac:dyDescent="0.25">
      <c r="A261" s="12">
        <v>9786052041734</v>
      </c>
      <c r="B261" s="15" t="s">
        <v>901</v>
      </c>
      <c r="C261" s="14">
        <v>79</v>
      </c>
      <c r="D261" t="e">
        <f>VLOOKUP(A261,Sayfa2!$A$2:$D$594,7,0)</f>
        <v>#REF!</v>
      </c>
    </row>
    <row r="262" spans="1:4" hidden="1" x14ac:dyDescent="0.25">
      <c r="A262" s="12">
        <v>9786256780002</v>
      </c>
      <c r="B262" s="15" t="s">
        <v>382</v>
      </c>
      <c r="C262" s="14" t="e">
        <f>VLOOKUP(A262,Sayfa2!A$2:D$594,7,0)</f>
        <v>#REF!</v>
      </c>
      <c r="D262" t="e">
        <f>VLOOKUP(A262,Sayfa2!$A$2:$D$594,7,0)</f>
        <v>#REF!</v>
      </c>
    </row>
    <row r="263" spans="1:4" hidden="1" x14ac:dyDescent="0.25">
      <c r="A263" s="12">
        <v>9786256397866</v>
      </c>
      <c r="B263" s="15" t="s">
        <v>393</v>
      </c>
      <c r="C263" s="14" t="e">
        <f>VLOOKUP(A263,Sayfa2!A$2:D$594,7,0)</f>
        <v>#REF!</v>
      </c>
      <c r="D263" t="e">
        <f>VLOOKUP(A263,Sayfa2!$A$2:$D$594,7,0)</f>
        <v>#REF!</v>
      </c>
    </row>
    <row r="264" spans="1:4" hidden="1" x14ac:dyDescent="0.25">
      <c r="A264" s="12">
        <v>9786256780170</v>
      </c>
      <c r="B264" s="15" t="s">
        <v>858</v>
      </c>
      <c r="C264" s="14" t="e">
        <f>VLOOKUP(A264,Sayfa2!A$2:D$594,7,0)</f>
        <v>#REF!</v>
      </c>
      <c r="D264" t="e">
        <f>VLOOKUP(A264,Sayfa2!$A$2:$D$594,7,0)</f>
        <v>#REF!</v>
      </c>
    </row>
    <row r="265" spans="1:4" hidden="1" x14ac:dyDescent="0.25">
      <c r="A265" s="12">
        <v>9786256780187</v>
      </c>
      <c r="B265" s="15" t="s">
        <v>886</v>
      </c>
      <c r="C265" s="14" t="e">
        <f>VLOOKUP(A265,Sayfa2!A$2:D$594,7,0)</f>
        <v>#REF!</v>
      </c>
      <c r="D265" t="e">
        <f>VLOOKUP(A265,Sayfa2!$A$2:$D$594,7,0)</f>
        <v>#REF!</v>
      </c>
    </row>
    <row r="266" spans="1:4" hidden="1" x14ac:dyDescent="0.25">
      <c r="A266" s="12">
        <v>9786256780194</v>
      </c>
      <c r="B266" s="15" t="s">
        <v>887</v>
      </c>
      <c r="C266" s="14" t="e">
        <f>VLOOKUP(A266,Sayfa2!A$2:D$594,7,0)</f>
        <v>#REF!</v>
      </c>
      <c r="D266" t="e">
        <f>VLOOKUP(A266,Sayfa2!$A$2:$D$594,7,0)</f>
        <v>#REF!</v>
      </c>
    </row>
    <row r="267" spans="1:4" hidden="1" x14ac:dyDescent="0.25">
      <c r="A267" s="12">
        <v>9786256780200</v>
      </c>
      <c r="B267" s="15" t="s">
        <v>888</v>
      </c>
      <c r="C267" s="14" t="e">
        <f>VLOOKUP(A267,Sayfa2!A$2:D$594,7,0)</f>
        <v>#REF!</v>
      </c>
      <c r="D267" t="e">
        <f>VLOOKUP(A267,Sayfa2!$A$2:$D$594,7,0)</f>
        <v>#REF!</v>
      </c>
    </row>
    <row r="268" spans="1:4" hidden="1" x14ac:dyDescent="0.25">
      <c r="A268" s="12">
        <v>9786057690364</v>
      </c>
      <c r="B268" s="15" t="s">
        <v>390</v>
      </c>
      <c r="C268" s="14" t="e">
        <f>VLOOKUP(A268,Sayfa2!A$2:D$594,7,0)</f>
        <v>#REF!</v>
      </c>
      <c r="D268" t="e">
        <f>VLOOKUP(A268,Sayfa2!$A$2:$D$594,7,0)</f>
        <v>#REF!</v>
      </c>
    </row>
    <row r="269" spans="1:4" hidden="1" x14ac:dyDescent="0.25">
      <c r="A269" s="12">
        <v>9786057690296</v>
      </c>
      <c r="B269" s="15" t="s">
        <v>381</v>
      </c>
      <c r="C269" s="14" t="e">
        <f>VLOOKUP(A269,Sayfa2!A$2:D$594,7,0)</f>
        <v>#REF!</v>
      </c>
      <c r="D269" t="e">
        <f>VLOOKUP(A269,Sayfa2!$A$2:$D$594,7,0)</f>
        <v>#REF!</v>
      </c>
    </row>
    <row r="270" spans="1:4" hidden="1" x14ac:dyDescent="0.25">
      <c r="A270" s="12">
        <v>9786057690494</v>
      </c>
      <c r="B270" s="15" t="s">
        <v>400</v>
      </c>
      <c r="C270" s="14" t="e">
        <f>VLOOKUP(A270,Sayfa2!A$2:D$594,7,0)</f>
        <v>#REF!</v>
      </c>
      <c r="D270" t="e">
        <f>VLOOKUP(A270,Sayfa2!$A$2:$D$594,7,0)</f>
        <v>#REF!</v>
      </c>
    </row>
    <row r="271" spans="1:4" hidden="1" x14ac:dyDescent="0.25">
      <c r="A271" s="12">
        <v>9786257124690</v>
      </c>
      <c r="B271" s="15" t="s">
        <v>388</v>
      </c>
      <c r="C271" s="14" t="e">
        <f>VLOOKUP(A271,Sayfa2!A$2:D$594,7,0)</f>
        <v>#REF!</v>
      </c>
      <c r="D271" t="e">
        <f>VLOOKUP(A271,Sayfa2!$A$2:$D$594,7,0)</f>
        <v>#REF!</v>
      </c>
    </row>
    <row r="272" spans="1:4" hidden="1" x14ac:dyDescent="0.25">
      <c r="A272" s="12">
        <v>9786257124706</v>
      </c>
      <c r="B272" s="15" t="s">
        <v>379</v>
      </c>
      <c r="C272" s="14" t="e">
        <f>VLOOKUP(A272,Sayfa2!A$2:D$594,7,0)</f>
        <v>#REF!</v>
      </c>
      <c r="D272" t="e">
        <f>VLOOKUP(A272,Sayfa2!$A$2:$D$594,7,0)</f>
        <v>#REF!</v>
      </c>
    </row>
    <row r="273" spans="1:4" hidden="1" x14ac:dyDescent="0.25">
      <c r="A273" s="12">
        <v>9786257124713</v>
      </c>
      <c r="B273" s="15" t="s">
        <v>383</v>
      </c>
      <c r="C273" s="14" t="e">
        <f>VLOOKUP(A273,Sayfa2!A$2:D$594,7,0)</f>
        <v>#REF!</v>
      </c>
      <c r="D273" t="e">
        <f>VLOOKUP(A273,Sayfa2!$A$2:$D$594,7,0)</f>
        <v>#REF!</v>
      </c>
    </row>
    <row r="274" spans="1:4" hidden="1" x14ac:dyDescent="0.25">
      <c r="A274" s="12">
        <v>9786257124720</v>
      </c>
      <c r="B274" s="15" t="s">
        <v>399</v>
      </c>
      <c r="C274" s="14" t="e">
        <f>VLOOKUP(A274,Sayfa2!A$2:D$594,7,0)</f>
        <v>#REF!</v>
      </c>
      <c r="D274" t="e">
        <f>VLOOKUP(A274,Sayfa2!$A$2:$D$594,7,0)</f>
        <v>#REF!</v>
      </c>
    </row>
    <row r="275" spans="1:4" hidden="1" x14ac:dyDescent="0.25">
      <c r="A275" s="12">
        <v>9786257124737</v>
      </c>
      <c r="B275" s="15" t="s">
        <v>387</v>
      </c>
      <c r="C275" s="14" t="e">
        <f>VLOOKUP(A275,Sayfa2!A$2:D$594,7,0)</f>
        <v>#REF!</v>
      </c>
      <c r="D275" t="e">
        <f>VLOOKUP(A275,Sayfa2!$A$2:$D$594,7,0)</f>
        <v>#REF!</v>
      </c>
    </row>
    <row r="276" spans="1:4" hidden="1" x14ac:dyDescent="0.25">
      <c r="A276" s="12">
        <v>9786257124744</v>
      </c>
      <c r="B276" s="15" t="s">
        <v>397</v>
      </c>
      <c r="C276" s="14" t="e">
        <f>VLOOKUP(A276,Sayfa2!A$2:D$594,7,0)</f>
        <v>#REF!</v>
      </c>
      <c r="D276" t="e">
        <f>VLOOKUP(A276,Sayfa2!$A$2:$D$594,7,0)</f>
        <v>#REF!</v>
      </c>
    </row>
    <row r="277" spans="1:4" hidden="1" x14ac:dyDescent="0.25">
      <c r="A277" s="12">
        <v>9786257124751</v>
      </c>
      <c r="B277" s="15" t="s">
        <v>391</v>
      </c>
      <c r="C277" s="14" t="e">
        <f>VLOOKUP(A277,Sayfa2!A$2:D$594,7,0)</f>
        <v>#REF!</v>
      </c>
      <c r="D277" t="e">
        <f>VLOOKUP(A277,Sayfa2!$A$2:$D$594,7,0)</f>
        <v>#REF!</v>
      </c>
    </row>
    <row r="278" spans="1:4" hidden="1" x14ac:dyDescent="0.25">
      <c r="A278" s="12">
        <v>9786257124768</v>
      </c>
      <c r="B278" s="15" t="s">
        <v>398</v>
      </c>
      <c r="C278" s="14" t="e">
        <f>VLOOKUP(A278,Sayfa2!A$2:D$594,7,0)</f>
        <v>#REF!</v>
      </c>
      <c r="D278" t="e">
        <f>VLOOKUP(A278,Sayfa2!$A$2:$D$594,7,0)</f>
        <v>#REF!</v>
      </c>
    </row>
    <row r="279" spans="1:4" hidden="1" x14ac:dyDescent="0.25">
      <c r="A279" s="12">
        <v>9786257124775</v>
      </c>
      <c r="B279" s="15" t="s">
        <v>389</v>
      </c>
      <c r="C279" s="14" t="e">
        <f>VLOOKUP(A279,Sayfa2!A$2:D$594,7,0)</f>
        <v>#REF!</v>
      </c>
      <c r="D279" t="e">
        <f>VLOOKUP(A279,Sayfa2!$A$2:$D$594,7,0)</f>
        <v>#REF!</v>
      </c>
    </row>
    <row r="280" spans="1:4" hidden="1" x14ac:dyDescent="0.25">
      <c r="A280" s="12">
        <v>9786257124782</v>
      </c>
      <c r="B280" s="15" t="s">
        <v>881</v>
      </c>
      <c r="C280" s="14" t="e">
        <f>VLOOKUP(A280,Sayfa2!A$2:D$594,7,0)</f>
        <v>#REF!</v>
      </c>
      <c r="D280" t="e">
        <f>VLOOKUP(A280,Sayfa2!$A$2:$D$594,7,0)</f>
        <v>#REF!</v>
      </c>
    </row>
    <row r="281" spans="1:4" hidden="1" x14ac:dyDescent="0.25">
      <c r="A281" s="12">
        <v>9786258089806</v>
      </c>
      <c r="B281" s="15" t="s">
        <v>518</v>
      </c>
      <c r="C281" s="14" t="e">
        <f>VLOOKUP(A281,Sayfa2!A$2:D$594,7,0)</f>
        <v>#REF!</v>
      </c>
      <c r="D281" t="e">
        <f>VLOOKUP(A281,Sayfa2!$A$2:$D$594,7,0)</f>
        <v>#REF!</v>
      </c>
    </row>
    <row r="282" spans="1:4" hidden="1" x14ac:dyDescent="0.25">
      <c r="A282" s="12">
        <v>9786258089783</v>
      </c>
      <c r="B282" s="15" t="s">
        <v>515</v>
      </c>
      <c r="C282" s="14" t="e">
        <f>VLOOKUP(A282,Sayfa2!A$2:D$594,7,0)</f>
        <v>#REF!</v>
      </c>
      <c r="D282" t="e">
        <f>VLOOKUP(A282,Sayfa2!$A$2:$D$594,7,0)</f>
        <v>#REF!</v>
      </c>
    </row>
    <row r="283" spans="1:4" hidden="1" x14ac:dyDescent="0.25">
      <c r="A283" s="12">
        <v>9786258089790</v>
      </c>
      <c r="B283" s="15" t="s">
        <v>516</v>
      </c>
      <c r="C283" s="14" t="e">
        <f>VLOOKUP(A283,Sayfa2!A$2:D$594,7,0)</f>
        <v>#REF!</v>
      </c>
      <c r="D283" t="e">
        <f>VLOOKUP(A283,Sayfa2!$A$2:$D$594,7,0)</f>
        <v>#REF!</v>
      </c>
    </row>
    <row r="284" spans="1:4" hidden="1" x14ac:dyDescent="0.25">
      <c r="A284" s="12">
        <v>9786258089813</v>
      </c>
      <c r="B284" s="15" t="s">
        <v>519</v>
      </c>
      <c r="C284" s="14" t="e">
        <f>VLOOKUP(A284,Sayfa2!A$2:D$594,7,0)</f>
        <v>#REF!</v>
      </c>
      <c r="D284" t="e">
        <f>VLOOKUP(A284,Sayfa2!$A$2:$D$594,7,0)</f>
        <v>#REF!</v>
      </c>
    </row>
    <row r="285" spans="1:4" hidden="1" x14ac:dyDescent="0.25">
      <c r="A285" s="12">
        <v>9786258089837</v>
      </c>
      <c r="B285" s="15" t="s">
        <v>513</v>
      </c>
      <c r="C285" s="14" t="e">
        <f>VLOOKUP(A285,Sayfa2!A$2:D$594,7,0)</f>
        <v>#REF!</v>
      </c>
      <c r="D285" t="e">
        <f>VLOOKUP(A285,Sayfa2!$A$2:$D$594,7,0)</f>
        <v>#REF!</v>
      </c>
    </row>
    <row r="286" spans="1:4" hidden="1" x14ac:dyDescent="0.25">
      <c r="A286" s="12">
        <v>9786258089844</v>
      </c>
      <c r="B286" s="15" t="s">
        <v>520</v>
      </c>
      <c r="C286" s="14" t="e">
        <f>VLOOKUP(A286,Sayfa2!A$2:D$594,7,0)</f>
        <v>#REF!</v>
      </c>
      <c r="D286" t="e">
        <f>VLOOKUP(A286,Sayfa2!$A$2:$D$594,7,0)</f>
        <v>#REF!</v>
      </c>
    </row>
    <row r="287" spans="1:4" hidden="1" x14ac:dyDescent="0.25">
      <c r="A287" s="12">
        <v>9786258089875</v>
      </c>
      <c r="B287" s="15" t="s">
        <v>514</v>
      </c>
      <c r="C287" s="14" t="e">
        <f>VLOOKUP(A287,Sayfa2!A$2:D$594,7,0)</f>
        <v>#REF!</v>
      </c>
      <c r="D287" t="e">
        <f>VLOOKUP(A287,Sayfa2!$A$2:$D$594,7,0)</f>
        <v>#REF!</v>
      </c>
    </row>
    <row r="288" spans="1:4" hidden="1" x14ac:dyDescent="0.25">
      <c r="A288" s="12">
        <v>9786258089868</v>
      </c>
      <c r="B288" s="15" t="s">
        <v>512</v>
      </c>
      <c r="C288" s="14" t="e">
        <f>VLOOKUP(A288,Sayfa2!A$2:D$594,7,0)</f>
        <v>#REF!</v>
      </c>
      <c r="D288" t="e">
        <f>VLOOKUP(A288,Sayfa2!$A$2:$D$594,7,0)</f>
        <v>#REF!</v>
      </c>
    </row>
    <row r="289" spans="1:4" hidden="1" x14ac:dyDescent="0.25">
      <c r="A289" s="12">
        <v>9786258089820</v>
      </c>
      <c r="B289" s="15" t="s">
        <v>517</v>
      </c>
      <c r="C289" s="14" t="e">
        <f>VLOOKUP(A289,Sayfa2!A$2:D$594,7,0)</f>
        <v>#REF!</v>
      </c>
      <c r="D289" t="e">
        <f>VLOOKUP(A289,Sayfa2!$A$2:$D$594,7,0)</f>
        <v>#REF!</v>
      </c>
    </row>
    <row r="290" spans="1:4" hidden="1" x14ac:dyDescent="0.25">
      <c r="A290" s="12">
        <v>9786057690357</v>
      </c>
      <c r="B290" s="15" t="s">
        <v>386</v>
      </c>
      <c r="C290" s="14" t="e">
        <f>VLOOKUP(A290,Sayfa2!A$2:D$594,7,0)</f>
        <v>#REF!</v>
      </c>
      <c r="D290" t="e">
        <f>VLOOKUP(A290,Sayfa2!$A$2:$D$594,7,0)</f>
        <v>#REF!</v>
      </c>
    </row>
    <row r="291" spans="1:4" hidden="1" x14ac:dyDescent="0.25">
      <c r="A291" s="12">
        <v>9786258089851</v>
      </c>
      <c r="B291" s="15" t="s">
        <v>511</v>
      </c>
      <c r="C291" s="14" t="e">
        <f>VLOOKUP(A291,Sayfa2!A$2:D$594,7,0)</f>
        <v>#REF!</v>
      </c>
      <c r="D291" t="e">
        <f>VLOOKUP(A291,Sayfa2!$A$2:$D$594,7,0)</f>
        <v>#REF!</v>
      </c>
    </row>
    <row r="292" spans="1:4" hidden="1" x14ac:dyDescent="0.25">
      <c r="A292" s="12">
        <v>9786057690302</v>
      </c>
      <c r="B292" s="15" t="s">
        <v>404</v>
      </c>
      <c r="C292" s="14" t="e">
        <f>VLOOKUP(A292,Sayfa2!A$2:D$594,7,0)</f>
        <v>#REF!</v>
      </c>
      <c r="D292" t="e">
        <f>VLOOKUP(A292,Sayfa2!$A$2:$D$594,7,0)</f>
        <v>#REF!</v>
      </c>
    </row>
    <row r="293" spans="1:4" hidden="1" x14ac:dyDescent="0.25">
      <c r="A293" s="12">
        <v>9786057690371</v>
      </c>
      <c r="B293" s="15" t="s">
        <v>385</v>
      </c>
      <c r="C293" s="14" t="e">
        <f>VLOOKUP(A293,Sayfa2!A$2:D$594,7,0)</f>
        <v>#REF!</v>
      </c>
      <c r="D293" t="e">
        <f>VLOOKUP(A293,Sayfa2!$A$2:$D$594,7,0)</f>
        <v>#REF!</v>
      </c>
    </row>
    <row r="294" spans="1:4" hidden="1" x14ac:dyDescent="0.25">
      <c r="A294" s="12">
        <v>9786057939241</v>
      </c>
      <c r="B294" s="15" t="s">
        <v>403</v>
      </c>
      <c r="C294" s="14" t="e">
        <f>VLOOKUP(A294,Sayfa2!A$2:D$594,7,0)</f>
        <v>#REF!</v>
      </c>
      <c r="D294" t="e">
        <f>VLOOKUP(A294,Sayfa2!$A$2:$D$594,7,0)</f>
        <v>#REF!</v>
      </c>
    </row>
    <row r="295" spans="1:4" hidden="1" x14ac:dyDescent="0.25">
      <c r="A295" s="12">
        <v>9786057690500</v>
      </c>
      <c r="B295" s="15" t="s">
        <v>401</v>
      </c>
      <c r="C295" s="14" t="e">
        <f>VLOOKUP(A295,Sayfa2!A$2:D$594,7,0)</f>
        <v>#REF!</v>
      </c>
      <c r="D295" t="e">
        <f>VLOOKUP(A295,Sayfa2!$A$2:$D$594,7,0)</f>
        <v>#REF!</v>
      </c>
    </row>
    <row r="296" spans="1:4" hidden="1" x14ac:dyDescent="0.25">
      <c r="A296" s="12">
        <v>9786057690470</v>
      </c>
      <c r="B296" s="15" t="s">
        <v>377</v>
      </c>
      <c r="C296" s="14" t="e">
        <f>VLOOKUP(A296,Sayfa2!A$2:D$594,7,0)</f>
        <v>#REF!</v>
      </c>
      <c r="D296" t="e">
        <f>VLOOKUP(A296,Sayfa2!$A$2:$D$594,7,0)</f>
        <v>#REF!</v>
      </c>
    </row>
    <row r="297" spans="1:4" hidden="1" x14ac:dyDescent="0.25">
      <c r="A297" s="12">
        <v>9786057690487</v>
      </c>
      <c r="B297" s="15" t="s">
        <v>384</v>
      </c>
      <c r="C297" s="14" t="e">
        <f>VLOOKUP(A297,Sayfa2!A$2:D$594,7,0)</f>
        <v>#REF!</v>
      </c>
      <c r="D297" t="e">
        <f>VLOOKUP(A297,Sayfa2!$A$2:$D$594,7,0)</f>
        <v>#REF!</v>
      </c>
    </row>
    <row r="298" spans="1:4" hidden="1" x14ac:dyDescent="0.25">
      <c r="A298" s="12">
        <v>9786257371681</v>
      </c>
      <c r="B298" s="15" t="s">
        <v>392</v>
      </c>
      <c r="C298" s="14" t="e">
        <f>VLOOKUP(A298,Sayfa2!A$2:D$594,7,0)</f>
        <v>#REF!</v>
      </c>
      <c r="D298" t="e">
        <f>VLOOKUP(A298,Sayfa2!$A$2:$D$594,7,0)</f>
        <v>#REF!</v>
      </c>
    </row>
    <row r="299" spans="1:4" hidden="1" x14ac:dyDescent="0.25">
      <c r="A299" s="12">
        <v>9786257371698</v>
      </c>
      <c r="B299" s="15" t="s">
        <v>380</v>
      </c>
      <c r="C299" s="14" t="e">
        <f>VLOOKUP(A299,Sayfa2!A$2:D$594,7,0)</f>
        <v>#REF!</v>
      </c>
      <c r="D299" t="e">
        <f>VLOOKUP(A299,Sayfa2!$A$2:$D$594,7,0)</f>
        <v>#REF!</v>
      </c>
    </row>
    <row r="300" spans="1:4" hidden="1" x14ac:dyDescent="0.25">
      <c r="A300" s="12">
        <v>9786257371292</v>
      </c>
      <c r="B300" s="15" t="s">
        <v>496</v>
      </c>
      <c r="C300" s="14" t="e">
        <f>VLOOKUP(A300,Sayfa2!A$2:D$594,7,0)</f>
        <v>#REF!</v>
      </c>
      <c r="D300" t="e">
        <f>VLOOKUP(A300,Sayfa2!$A$2:$D$594,7,0)</f>
        <v>#REF!</v>
      </c>
    </row>
    <row r="301" spans="1:4" hidden="1" x14ac:dyDescent="0.25">
      <c r="A301" s="12">
        <v>9786257371285</v>
      </c>
      <c r="B301" s="15" t="s">
        <v>883</v>
      </c>
      <c r="C301" s="14" t="e">
        <f>VLOOKUP(A301,Sayfa2!A$2:D$594,7,0)</f>
        <v>#REF!</v>
      </c>
      <c r="D301" t="e">
        <f>VLOOKUP(A301,Sayfa2!$A$2:$D$594,7,0)</f>
        <v>#REF!</v>
      </c>
    </row>
    <row r="302" spans="1:4" hidden="1" x14ac:dyDescent="0.25">
      <c r="A302" s="12">
        <v>9786257371278</v>
      </c>
      <c r="B302" s="15" t="s">
        <v>493</v>
      </c>
      <c r="C302" s="14" t="e">
        <f>VLOOKUP(A302,Sayfa2!A$2:D$594,7,0)</f>
        <v>#REF!</v>
      </c>
      <c r="D302" t="e">
        <f>VLOOKUP(A302,Sayfa2!$A$2:$D$594,7,0)</f>
        <v>#REF!</v>
      </c>
    </row>
    <row r="303" spans="1:4" hidden="1" x14ac:dyDescent="0.25">
      <c r="A303" s="12">
        <v>9786257371261</v>
      </c>
      <c r="B303" s="15" t="s">
        <v>492</v>
      </c>
      <c r="C303" s="14" t="e">
        <f>VLOOKUP(A303,Sayfa2!A$2:D$594,7,0)</f>
        <v>#REF!</v>
      </c>
      <c r="D303" t="e">
        <f>VLOOKUP(A303,Sayfa2!$A$2:$D$594,7,0)</f>
        <v>#REF!</v>
      </c>
    </row>
    <row r="304" spans="1:4" hidden="1" x14ac:dyDescent="0.25">
      <c r="A304" s="12">
        <v>9786257371254</v>
      </c>
      <c r="B304" s="15" t="s">
        <v>494</v>
      </c>
      <c r="C304" s="14" t="e">
        <f>VLOOKUP(A304,Sayfa2!A$2:D$594,7,0)</f>
        <v>#REF!</v>
      </c>
      <c r="D304" t="e">
        <f>VLOOKUP(A304,Sayfa2!$A$2:$D$594,7,0)</f>
        <v>#REF!</v>
      </c>
    </row>
    <row r="305" spans="1:4" hidden="1" x14ac:dyDescent="0.25">
      <c r="A305" s="12">
        <v>9786257371247</v>
      </c>
      <c r="B305" s="15" t="s">
        <v>495</v>
      </c>
      <c r="C305" s="14" t="e">
        <f>VLOOKUP(A305,Sayfa2!A$2:D$594,7,0)</f>
        <v>#REF!</v>
      </c>
      <c r="D305" t="e">
        <f>VLOOKUP(A305,Sayfa2!$A$2:$D$594,7,0)</f>
        <v>#REF!</v>
      </c>
    </row>
    <row r="306" spans="1:4" hidden="1" x14ac:dyDescent="0.25">
      <c r="A306" s="12">
        <v>9786258089264</v>
      </c>
      <c r="B306" s="15" t="s">
        <v>257</v>
      </c>
      <c r="C306" s="14" t="e">
        <f>VLOOKUP(A306,Sayfa2!A$2:D$594,7,0)</f>
        <v>#REF!</v>
      </c>
      <c r="D306" t="e">
        <f>VLOOKUP(A306,Sayfa2!$A$2:$D$594,7,0)</f>
        <v>#REF!</v>
      </c>
    </row>
    <row r="307" spans="1:4" hidden="1" x14ac:dyDescent="0.25">
      <c r="A307" s="12">
        <v>9786258089301</v>
      </c>
      <c r="B307" s="15" t="s">
        <v>753</v>
      </c>
      <c r="C307" s="14" t="e">
        <f>VLOOKUP(A307,Sayfa2!A$2:D$594,7,0)</f>
        <v>#REF!</v>
      </c>
      <c r="D307" t="e">
        <f>VLOOKUP(A307,Sayfa2!$A$2:$D$594,7,0)</f>
        <v>#REF!</v>
      </c>
    </row>
    <row r="308" spans="1:4" hidden="1" x14ac:dyDescent="0.25">
      <c r="A308" s="12">
        <v>9786257371612</v>
      </c>
      <c r="B308" s="15" t="s">
        <v>167</v>
      </c>
      <c r="C308" s="14" t="e">
        <f>VLOOKUP(A308,Sayfa2!A$2:D$594,7,0)</f>
        <v>#REF!</v>
      </c>
      <c r="D308" t="e">
        <f>VLOOKUP(A308,Sayfa2!$A$2:$D$594,7,0)</f>
        <v>#REF!</v>
      </c>
    </row>
    <row r="309" spans="1:4" hidden="1" x14ac:dyDescent="0.25">
      <c r="A309" s="12">
        <v>9786258089769</v>
      </c>
      <c r="B309" s="15" t="s">
        <v>312</v>
      </c>
      <c r="C309" s="14" t="e">
        <f>VLOOKUP(A309,Sayfa2!A$2:D$594,7,0)</f>
        <v>#REF!</v>
      </c>
      <c r="D309" t="e">
        <f>VLOOKUP(A309,Sayfa2!$A$2:$D$594,7,0)</f>
        <v>#REF!</v>
      </c>
    </row>
    <row r="310" spans="1:4" hidden="1" x14ac:dyDescent="0.25">
      <c r="A310" s="12">
        <v>9786256397132</v>
      </c>
      <c r="B310" s="15" t="s">
        <v>314</v>
      </c>
      <c r="C310" s="14" t="e">
        <f>VLOOKUP(A310,Sayfa2!A$2:D$594,7,0)</f>
        <v>#REF!</v>
      </c>
      <c r="D310" t="e">
        <f>VLOOKUP(A310,Sayfa2!$A$2:$D$594,7,0)</f>
        <v>#REF!</v>
      </c>
    </row>
    <row r="311" spans="1:4" hidden="1" x14ac:dyDescent="0.25">
      <c r="A311" s="12">
        <v>9786057939135</v>
      </c>
      <c r="B311" s="15" t="s">
        <v>363</v>
      </c>
      <c r="C311" s="14" t="e">
        <f>VLOOKUP(A311,Sayfa2!A$2:D$594,7,0)</f>
        <v>#REF!</v>
      </c>
      <c r="D311" t="e">
        <f>VLOOKUP(A311,Sayfa2!$A$2:$D$594,7,0)</f>
        <v>#REF!</v>
      </c>
    </row>
    <row r="312" spans="1:4" hidden="1" x14ac:dyDescent="0.25">
      <c r="A312" s="12">
        <v>9786057939814</v>
      </c>
      <c r="B312" s="15" t="s">
        <v>156</v>
      </c>
      <c r="C312" s="14" t="e">
        <f>VLOOKUP(A312,Sayfa2!A$2:D$594,7,0)</f>
        <v>#REF!</v>
      </c>
      <c r="D312" t="e">
        <f>VLOOKUP(A312,Sayfa2!$A$2:$D$594,7,0)</f>
        <v>#REF!</v>
      </c>
    </row>
    <row r="313" spans="1:4" hidden="1" x14ac:dyDescent="0.25">
      <c r="A313" s="12">
        <v>9786057690241</v>
      </c>
      <c r="B313" s="15" t="s">
        <v>168</v>
      </c>
      <c r="C313" s="14" t="e">
        <f>VLOOKUP(A313,Sayfa2!A$2:D$594,7,0)</f>
        <v>#REF!</v>
      </c>
      <c r="D313" t="e">
        <f>VLOOKUP(A313,Sayfa2!$A$2:$D$594,7,0)</f>
        <v>#REF!</v>
      </c>
    </row>
    <row r="314" spans="1:4" hidden="1" x14ac:dyDescent="0.25">
      <c r="A314" s="12">
        <v>9786059864534</v>
      </c>
      <c r="B314" s="15" t="s">
        <v>45</v>
      </c>
      <c r="C314" s="14" t="e">
        <f>VLOOKUP(A314,Sayfa2!A$2:D$594,7,0)</f>
        <v>#REF!</v>
      </c>
      <c r="D314" t="e">
        <f>VLOOKUP(A314,Sayfa2!$A$2:$D$594,7,0)</f>
        <v>#REF!</v>
      </c>
    </row>
    <row r="315" spans="1:4" hidden="1" x14ac:dyDescent="0.25">
      <c r="A315" s="12">
        <v>9786257371735</v>
      </c>
      <c r="B315" s="15" t="s">
        <v>874</v>
      </c>
      <c r="C315" s="14" t="e">
        <f>VLOOKUP(A315,Sayfa2!A$2:D$594,7,0)</f>
        <v>#REF!</v>
      </c>
      <c r="D315" t="e">
        <f>VLOOKUP(A315,Sayfa2!$A$2:$D$594,7,0)</f>
        <v>#REF!</v>
      </c>
    </row>
    <row r="316" spans="1:4" hidden="1" x14ac:dyDescent="0.25">
      <c r="A316" s="12">
        <v>9786257371766</v>
      </c>
      <c r="B316" s="15" t="s">
        <v>870</v>
      </c>
      <c r="C316" s="14" t="e">
        <f>VLOOKUP(A316,Sayfa2!A$2:D$594,7,0)</f>
        <v>#REF!</v>
      </c>
      <c r="D316" t="e">
        <f>VLOOKUP(A316,Sayfa2!$A$2:$D$594,7,0)</f>
        <v>#REF!</v>
      </c>
    </row>
    <row r="317" spans="1:4" hidden="1" x14ac:dyDescent="0.25">
      <c r="A317" s="12">
        <v>9786258089905</v>
      </c>
      <c r="B317" s="15" t="s">
        <v>351</v>
      </c>
      <c r="C317" s="14" t="e">
        <f>VLOOKUP(A317,Sayfa2!A$2:D$594,7,0)</f>
        <v>#REF!</v>
      </c>
      <c r="D317" t="e">
        <f>VLOOKUP(A317,Sayfa2!$A$2:$D$594,7,0)</f>
        <v>#REF!</v>
      </c>
    </row>
    <row r="318" spans="1:4" hidden="1" x14ac:dyDescent="0.25">
      <c r="A318" s="12">
        <v>9786256397279</v>
      </c>
      <c r="B318" s="15" t="s">
        <v>40</v>
      </c>
      <c r="C318" s="14" t="e">
        <f>VLOOKUP(A318,Sayfa2!A$2:D$594,7,0)</f>
        <v>#REF!</v>
      </c>
      <c r="D318" t="e">
        <f>VLOOKUP(A318,Sayfa2!$A$2:$D$594,7,0)</f>
        <v>#REF!</v>
      </c>
    </row>
    <row r="319" spans="1:4" hidden="1" x14ac:dyDescent="0.25">
      <c r="A319" s="12">
        <v>9786256397286</v>
      </c>
      <c r="B319" s="15" t="s">
        <v>39</v>
      </c>
      <c r="C319" s="14" t="e">
        <f>VLOOKUP(A319,Sayfa2!A$2:D$594,7,0)</f>
        <v>#REF!</v>
      </c>
      <c r="D319" t="e">
        <f>VLOOKUP(A319,Sayfa2!$A$2:$D$594,7,0)</f>
        <v>#REF!</v>
      </c>
    </row>
    <row r="320" spans="1:4" hidden="1" x14ac:dyDescent="0.25">
      <c r="A320" s="12">
        <v>9786256397293</v>
      </c>
      <c r="B320" s="15" t="s">
        <v>38</v>
      </c>
      <c r="C320" s="14" t="e">
        <f>VLOOKUP(A320,Sayfa2!A$2:D$594,7,0)</f>
        <v>#REF!</v>
      </c>
      <c r="D320" t="e">
        <f>VLOOKUP(A320,Sayfa2!$A$2:$D$594,7,0)</f>
        <v>#REF!</v>
      </c>
    </row>
    <row r="321" spans="1:4" hidden="1" x14ac:dyDescent="0.25">
      <c r="A321" s="12">
        <v>9786256397309</v>
      </c>
      <c r="B321" s="15" t="s">
        <v>37</v>
      </c>
      <c r="C321" s="14" t="e">
        <f>VLOOKUP(A321,Sayfa2!A$2:D$594,7,0)</f>
        <v>#REF!</v>
      </c>
      <c r="D321" t="e">
        <f>VLOOKUP(A321,Sayfa2!$A$2:$D$594,7,0)</f>
        <v>#REF!</v>
      </c>
    </row>
    <row r="322" spans="1:4" hidden="1" x14ac:dyDescent="0.25">
      <c r="A322" s="12">
        <v>9786256397316</v>
      </c>
      <c r="B322" s="15" t="s">
        <v>42</v>
      </c>
      <c r="C322" s="14" t="e">
        <f>VLOOKUP(A322,Sayfa2!A$2:D$594,7,0)</f>
        <v>#REF!</v>
      </c>
      <c r="D322" t="e">
        <f>VLOOKUP(A322,Sayfa2!$A$2:$D$594,7,0)</f>
        <v>#REF!</v>
      </c>
    </row>
    <row r="323" spans="1:4" hidden="1" x14ac:dyDescent="0.25">
      <c r="A323" s="12">
        <v>9786258089936</v>
      </c>
      <c r="B323" s="15" t="s">
        <v>356</v>
      </c>
      <c r="C323" s="14" t="e">
        <f>VLOOKUP(A323,Sayfa2!A$2:D$594,7,0)</f>
        <v>#REF!</v>
      </c>
      <c r="D323" t="e">
        <f>VLOOKUP(A323,Sayfa2!$A$2:$D$594,7,0)</f>
        <v>#REF!</v>
      </c>
    </row>
    <row r="324" spans="1:4" hidden="1" x14ac:dyDescent="0.25">
      <c r="A324" s="12">
        <v>9786258089929</v>
      </c>
      <c r="B324" s="15" t="s">
        <v>352</v>
      </c>
      <c r="C324" s="14" t="e">
        <f>VLOOKUP(A324,Sayfa2!A$2:D$594,7,0)</f>
        <v>#REF!</v>
      </c>
      <c r="D324" t="e">
        <f>VLOOKUP(A324,Sayfa2!$A$2:$D$594,7,0)</f>
        <v>#REF!</v>
      </c>
    </row>
    <row r="325" spans="1:4" hidden="1" x14ac:dyDescent="0.25">
      <c r="A325" s="12">
        <v>9786258089912</v>
      </c>
      <c r="B325" s="15" t="s">
        <v>353</v>
      </c>
      <c r="C325" s="14" t="e">
        <f>VLOOKUP(A325,Sayfa2!A$2:D$594,7,0)</f>
        <v>#REF!</v>
      </c>
      <c r="D325" t="e">
        <f>VLOOKUP(A325,Sayfa2!$A$2:$D$594,7,0)</f>
        <v>#REF!</v>
      </c>
    </row>
    <row r="326" spans="1:4" hidden="1" x14ac:dyDescent="0.25">
      <c r="A326" s="12">
        <v>9786257371773</v>
      </c>
      <c r="B326" s="15" t="s">
        <v>856</v>
      </c>
      <c r="C326" s="14" t="e">
        <f>VLOOKUP(A326,Sayfa2!A$2:D$594,7,0)</f>
        <v>#REF!</v>
      </c>
      <c r="D326" t="e">
        <f>VLOOKUP(A326,Sayfa2!$A$2:$D$594,7,0)</f>
        <v>#REF!</v>
      </c>
    </row>
    <row r="327" spans="1:4" hidden="1" x14ac:dyDescent="0.25">
      <c r="A327" s="12">
        <v>9786258089943</v>
      </c>
      <c r="B327" s="15" t="s">
        <v>355</v>
      </c>
      <c r="C327" s="14" t="e">
        <f>VLOOKUP(A327,Sayfa2!A$2:D$594,7,0)</f>
        <v>#REF!</v>
      </c>
      <c r="D327" t="e">
        <f>VLOOKUP(A327,Sayfa2!$A$2:$D$594,7,0)</f>
        <v>#REF!</v>
      </c>
    </row>
    <row r="328" spans="1:4" hidden="1" x14ac:dyDescent="0.25">
      <c r="A328" s="12">
        <v>9786258089950</v>
      </c>
      <c r="B328" s="15" t="s">
        <v>358</v>
      </c>
      <c r="C328" s="14" t="e">
        <f>VLOOKUP(A328,Sayfa2!A$2:D$594,7,0)</f>
        <v>#REF!</v>
      </c>
      <c r="D328" t="e">
        <f>VLOOKUP(A328,Sayfa2!$A$2:$D$594,7,0)</f>
        <v>#REF!</v>
      </c>
    </row>
    <row r="329" spans="1:4" hidden="1" x14ac:dyDescent="0.25">
      <c r="A329" s="12">
        <v>9786257371742</v>
      </c>
      <c r="B329" s="15" t="s">
        <v>868</v>
      </c>
      <c r="C329" s="14" t="e">
        <f>VLOOKUP(A329,Sayfa2!A$2:D$594,7,0)</f>
        <v>#REF!</v>
      </c>
      <c r="D329" t="e">
        <f>VLOOKUP(A329,Sayfa2!$A$2:$D$594,7,0)</f>
        <v>#REF!</v>
      </c>
    </row>
    <row r="330" spans="1:4" hidden="1" x14ac:dyDescent="0.25">
      <c r="A330" s="12">
        <v>9786257371759</v>
      </c>
      <c r="B330" s="15" t="s">
        <v>876</v>
      </c>
      <c r="C330" s="14" t="e">
        <f>VLOOKUP(A330,Sayfa2!A$2:D$594,7,0)</f>
        <v>#REF!</v>
      </c>
      <c r="D330" t="e">
        <f>VLOOKUP(A330,Sayfa2!$A$2:$D$594,7,0)</f>
        <v>#REF!</v>
      </c>
    </row>
    <row r="331" spans="1:4" hidden="1" x14ac:dyDescent="0.25">
      <c r="A331" s="12">
        <v>9786257124218</v>
      </c>
      <c r="B331" s="15" t="s">
        <v>349</v>
      </c>
      <c r="C331" s="14" t="e">
        <f>VLOOKUP(A331,Sayfa2!A$2:D$594,7,0)</f>
        <v>#REF!</v>
      </c>
      <c r="D331" t="e">
        <f>VLOOKUP(A331,Sayfa2!$A$2:$D$594,7,0)</f>
        <v>#REF!</v>
      </c>
    </row>
    <row r="332" spans="1:4" hidden="1" x14ac:dyDescent="0.25">
      <c r="A332" s="12">
        <v>9786257124225</v>
      </c>
      <c r="B332" s="15" t="s">
        <v>346</v>
      </c>
      <c r="C332" s="14" t="e">
        <f>VLOOKUP(A332,Sayfa2!A$2:D$594,7,0)</f>
        <v>#REF!</v>
      </c>
      <c r="D332" t="e">
        <f>VLOOKUP(A332,Sayfa2!$A$2:$D$594,7,0)</f>
        <v>#REF!</v>
      </c>
    </row>
    <row r="333" spans="1:4" hidden="1" x14ac:dyDescent="0.25">
      <c r="A333" s="12">
        <v>9786257124232</v>
      </c>
      <c r="B333" s="15" t="s">
        <v>347</v>
      </c>
      <c r="C333" s="14" t="e">
        <f>VLOOKUP(A333,Sayfa2!A$2:D$594,7,0)</f>
        <v>#REF!</v>
      </c>
      <c r="D333" t="e">
        <f>VLOOKUP(A333,Sayfa2!$A$2:$D$594,7,0)</f>
        <v>#REF!</v>
      </c>
    </row>
    <row r="334" spans="1:4" hidden="1" x14ac:dyDescent="0.25">
      <c r="A334" s="12">
        <v>9786257124249</v>
      </c>
      <c r="B334" s="15" t="s">
        <v>348</v>
      </c>
      <c r="C334" s="14" t="e">
        <f>VLOOKUP(A334,Sayfa2!A$2:D$594,7,0)</f>
        <v>#REF!</v>
      </c>
      <c r="D334" t="e">
        <f>VLOOKUP(A334,Sayfa2!$A$2:$D$594,7,0)</f>
        <v>#REF!</v>
      </c>
    </row>
    <row r="335" spans="1:4" hidden="1" x14ac:dyDescent="0.25">
      <c r="A335" s="12">
        <v>9786257124256</v>
      </c>
      <c r="B335" s="15" t="s">
        <v>345</v>
      </c>
      <c r="C335" s="14" t="e">
        <f>VLOOKUP(A335,Sayfa2!A$2:D$594,7,0)</f>
        <v>#REF!</v>
      </c>
      <c r="D335" t="e">
        <f>VLOOKUP(A335,Sayfa2!$A$2:$D$594,7,0)</f>
        <v>#REF!</v>
      </c>
    </row>
    <row r="336" spans="1:4" hidden="1" x14ac:dyDescent="0.25">
      <c r="A336" s="12">
        <v>9786257124263</v>
      </c>
      <c r="B336" s="15" t="s">
        <v>343</v>
      </c>
      <c r="C336" s="14" t="e">
        <f>VLOOKUP(A336,Sayfa2!A$2:D$594,7,0)</f>
        <v>#REF!</v>
      </c>
      <c r="D336" t="e">
        <f>VLOOKUP(A336,Sayfa2!$A$2:$D$594,7,0)</f>
        <v>#REF!</v>
      </c>
    </row>
    <row r="337" spans="1:4" hidden="1" x14ac:dyDescent="0.25">
      <c r="A337" s="12">
        <v>9786257124270</v>
      </c>
      <c r="B337" s="15" t="s">
        <v>350</v>
      </c>
      <c r="C337" s="14" t="e">
        <f>VLOOKUP(A337,Sayfa2!A$2:D$594,7,0)</f>
        <v>#REF!</v>
      </c>
      <c r="D337" t="e">
        <f>VLOOKUP(A337,Sayfa2!$A$2:$D$594,7,0)</f>
        <v>#REF!</v>
      </c>
    </row>
    <row r="338" spans="1:4" hidden="1" x14ac:dyDescent="0.25">
      <c r="A338" s="12">
        <v>9786257124287</v>
      </c>
      <c r="B338" s="15" t="s">
        <v>354</v>
      </c>
      <c r="C338" s="14" t="e">
        <f>VLOOKUP(A338,Sayfa2!A$2:D$594,7,0)</f>
        <v>#REF!</v>
      </c>
      <c r="D338" t="e">
        <f>VLOOKUP(A338,Sayfa2!$A$2:$D$594,7,0)</f>
        <v>#REF!</v>
      </c>
    </row>
    <row r="339" spans="1:4" hidden="1" x14ac:dyDescent="0.25">
      <c r="A339" s="12">
        <v>9786257124294</v>
      </c>
      <c r="B339" s="15" t="s">
        <v>357</v>
      </c>
      <c r="C339" s="14" t="e">
        <f>VLOOKUP(A339,Sayfa2!A$2:D$594,7,0)</f>
        <v>#REF!</v>
      </c>
      <c r="D339" t="e">
        <f>VLOOKUP(A339,Sayfa2!$A$2:$D$594,7,0)</f>
        <v>#REF!</v>
      </c>
    </row>
    <row r="340" spans="1:4" hidden="1" x14ac:dyDescent="0.25">
      <c r="A340" s="12">
        <v>9786057939586</v>
      </c>
      <c r="B340" s="15" t="s">
        <v>598</v>
      </c>
      <c r="C340" s="14" t="e">
        <f>VLOOKUP(A340,Sayfa2!A$2:D$594,7,0)</f>
        <v>#REF!</v>
      </c>
      <c r="D340" t="e">
        <f>VLOOKUP(A340,Sayfa2!$A$2:$D$594,7,0)</f>
        <v>#REF!</v>
      </c>
    </row>
    <row r="341" spans="1:4" hidden="1" x14ac:dyDescent="0.25">
      <c r="A341" s="12">
        <v>9786257124539</v>
      </c>
      <c r="B341" s="15" t="s">
        <v>671</v>
      </c>
      <c r="C341" s="14" t="e">
        <f>VLOOKUP(A341,Sayfa2!A$2:D$594,7,0)</f>
        <v>#REF!</v>
      </c>
      <c r="D341" t="e">
        <f>VLOOKUP(A341,Sayfa2!$A$2:$D$594,7,0)</f>
        <v>#REF!</v>
      </c>
    </row>
    <row r="342" spans="1:4" hidden="1" x14ac:dyDescent="0.25">
      <c r="A342" s="12">
        <v>9786257371452</v>
      </c>
      <c r="B342" s="15" t="s">
        <v>320</v>
      </c>
      <c r="C342" s="14" t="e">
        <f>VLOOKUP(A342,Sayfa2!A$2:D$594,7,0)</f>
        <v>#REF!</v>
      </c>
      <c r="D342" t="e">
        <f>VLOOKUP(A342,Sayfa2!$A$2:$D$594,7,0)</f>
        <v>#REF!</v>
      </c>
    </row>
    <row r="343" spans="1:4" hidden="1" x14ac:dyDescent="0.25">
      <c r="A343" s="12">
        <v>9786059864954</v>
      </c>
      <c r="B343" s="15" t="s">
        <v>635</v>
      </c>
      <c r="C343" s="14" t="e">
        <f>VLOOKUP(A343,Sayfa2!A$2:D$594,7,0)</f>
        <v>#REF!</v>
      </c>
      <c r="D343" t="e">
        <f>VLOOKUP(A343,Sayfa2!$A$2:$D$594,7,0)</f>
        <v>#REF!</v>
      </c>
    </row>
    <row r="344" spans="1:4" hidden="1" x14ac:dyDescent="0.25">
      <c r="A344" s="12">
        <v>9786257371094</v>
      </c>
      <c r="B344" s="15" t="s">
        <v>748</v>
      </c>
      <c r="C344" s="14" t="e">
        <f>VLOOKUP(A344,Sayfa2!A$2:D$594,7,0)</f>
        <v>#REF!</v>
      </c>
      <c r="D344" t="e">
        <f>VLOOKUP(A344,Sayfa2!$A$2:$D$594,7,0)</f>
        <v>#REF!</v>
      </c>
    </row>
    <row r="345" spans="1:4" hidden="1" x14ac:dyDescent="0.25">
      <c r="A345" s="12">
        <v>9786258089196</v>
      </c>
      <c r="B345" s="15" t="s">
        <v>713</v>
      </c>
      <c r="C345" s="14" t="e">
        <f>VLOOKUP(A345,Sayfa2!A$2:D$594,7,0)</f>
        <v>#REF!</v>
      </c>
      <c r="D345" t="e">
        <f>VLOOKUP(A345,Sayfa2!$A$2:$D$594,7,0)</f>
        <v>#REF!</v>
      </c>
    </row>
    <row r="346" spans="1:4" hidden="1" x14ac:dyDescent="0.25">
      <c r="A346" s="12">
        <v>9786057939746</v>
      </c>
      <c r="B346" s="15" t="s">
        <v>74</v>
      </c>
      <c r="C346" s="14" t="e">
        <f>VLOOKUP(A346,Sayfa2!A$2:D$594,7,0)</f>
        <v>#REF!</v>
      </c>
      <c r="D346" t="e">
        <f>VLOOKUP(A346,Sayfa2!$A$2:$D$594,7,0)</f>
        <v>#REF!</v>
      </c>
    </row>
    <row r="347" spans="1:4" hidden="1" x14ac:dyDescent="0.25">
      <c r="A347" s="12">
        <v>9786052041871</v>
      </c>
      <c r="B347" s="15" t="s">
        <v>68</v>
      </c>
      <c r="C347" s="14" t="e">
        <f>VLOOKUP(A347,Sayfa2!A$2:D$594,7,0)</f>
        <v>#REF!</v>
      </c>
      <c r="D347" t="e">
        <f>VLOOKUP(A347,Sayfa2!$A$2:$D$594,7,0)</f>
        <v>#REF!</v>
      </c>
    </row>
    <row r="348" spans="1:4" hidden="1" x14ac:dyDescent="0.25">
      <c r="A348" s="12">
        <v>9786057939876</v>
      </c>
      <c r="B348" s="15" t="s">
        <v>69</v>
      </c>
      <c r="C348" s="14" t="e">
        <f>VLOOKUP(A348,Sayfa2!A$2:D$594,7,0)</f>
        <v>#REF!</v>
      </c>
      <c r="D348" t="e">
        <f>VLOOKUP(A348,Sayfa2!$A$2:$D$594,7,0)</f>
        <v>#REF!</v>
      </c>
    </row>
    <row r="349" spans="1:4" hidden="1" x14ac:dyDescent="0.25">
      <c r="A349" s="12">
        <v>9786057939838</v>
      </c>
      <c r="B349" s="15" t="s">
        <v>67</v>
      </c>
      <c r="C349" s="14" t="e">
        <f>VLOOKUP(A349,Sayfa2!A$2:D$594,7,0)</f>
        <v>#REF!</v>
      </c>
      <c r="D349" t="e">
        <f>VLOOKUP(A349,Sayfa2!$A$2:$D$594,7,0)</f>
        <v>#REF!</v>
      </c>
    </row>
    <row r="350" spans="1:4" hidden="1" x14ac:dyDescent="0.25">
      <c r="A350" s="12">
        <v>9786052162927</v>
      </c>
      <c r="B350" s="15" t="s">
        <v>88</v>
      </c>
      <c r="C350" s="14" t="e">
        <f>VLOOKUP(A350,Sayfa2!A$2:D$594,7,0)</f>
        <v>#REF!</v>
      </c>
      <c r="D350" t="e">
        <f>VLOOKUP(A350,Sayfa2!$A$2:$D$594,7,0)</f>
        <v>#REF!</v>
      </c>
    </row>
    <row r="351" spans="1:4" hidden="1" x14ac:dyDescent="0.25">
      <c r="A351" s="12">
        <v>9786057690715</v>
      </c>
      <c r="B351" s="15" t="s">
        <v>706</v>
      </c>
      <c r="C351" s="14" t="e">
        <f>VLOOKUP(A351,Sayfa2!A$2:D$594,7,0)</f>
        <v>#REF!</v>
      </c>
      <c r="D351" t="e">
        <f>VLOOKUP(A351,Sayfa2!$A$2:$D$594,7,0)</f>
        <v>#REF!</v>
      </c>
    </row>
    <row r="352" spans="1:4" hidden="1" x14ac:dyDescent="0.25">
      <c r="A352" s="12">
        <v>9786058526815</v>
      </c>
      <c r="B352" s="15" t="s">
        <v>798</v>
      </c>
      <c r="C352" s="14" t="e">
        <f>VLOOKUP(A352,Sayfa2!A$2:D$594,7,0)</f>
        <v>#REF!</v>
      </c>
      <c r="D352" t="e">
        <f>VLOOKUP(A352,Sayfa2!$A$2:$D$594,7,0)</f>
        <v>#REF!</v>
      </c>
    </row>
    <row r="353" spans="1:4" hidden="1" x14ac:dyDescent="0.25">
      <c r="A353" s="12">
        <v>9786256397439</v>
      </c>
      <c r="B353" s="15" t="s">
        <v>714</v>
      </c>
      <c r="C353" s="14" t="e">
        <f>VLOOKUP(A353,Sayfa2!A$2:D$594,7,0)</f>
        <v>#REF!</v>
      </c>
      <c r="D353" t="e">
        <f>VLOOKUP(A353,Sayfa2!$A$2:$D$594,7,0)</f>
        <v>#REF!</v>
      </c>
    </row>
    <row r="354" spans="1:4" hidden="1" x14ac:dyDescent="0.25">
      <c r="A354" s="12">
        <v>9786256397088</v>
      </c>
      <c r="B354" s="15" t="s">
        <v>762</v>
      </c>
      <c r="C354" s="14" t="e">
        <f>VLOOKUP(A354,Sayfa2!A$2:D$594,7,0)</f>
        <v>#REF!</v>
      </c>
      <c r="D354" t="e">
        <f>VLOOKUP(A354,Sayfa2!$A$2:$D$594,7,0)</f>
        <v>#REF!</v>
      </c>
    </row>
    <row r="355" spans="1:4" hidden="1" x14ac:dyDescent="0.25">
      <c r="A355" s="12">
        <v>9786257371391</v>
      </c>
      <c r="B355" s="15" t="s">
        <v>99</v>
      </c>
      <c r="C355" s="14" t="e">
        <f>VLOOKUP(A355,Sayfa2!A$2:D$594,7,0)</f>
        <v>#REF!</v>
      </c>
      <c r="D355" t="e">
        <f>VLOOKUP(A355,Sayfa2!$A$2:$D$594,7,0)</f>
        <v>#REF!</v>
      </c>
    </row>
    <row r="356" spans="1:4" hidden="1" x14ac:dyDescent="0.25">
      <c r="A356" s="12">
        <v>9786257371384</v>
      </c>
      <c r="B356" s="15" t="s">
        <v>1004</v>
      </c>
      <c r="C356" s="14" t="e">
        <f>VLOOKUP(A356,Sayfa2!A$2:D$594,7,0)</f>
        <v>#REF!</v>
      </c>
      <c r="D356" t="e">
        <f>VLOOKUP(A356,Sayfa2!$A$2:$D$594,7,0)</f>
        <v>#REF!</v>
      </c>
    </row>
    <row r="357" spans="1:4" hidden="1" x14ac:dyDescent="0.25">
      <c r="A357" s="12">
        <v>9786257371377</v>
      </c>
      <c r="B357" s="15" t="s">
        <v>100</v>
      </c>
      <c r="C357" s="14" t="e">
        <f>VLOOKUP(A357,Sayfa2!A$2:D$594,7,0)</f>
        <v>#REF!</v>
      </c>
      <c r="D357" t="e">
        <f>VLOOKUP(A357,Sayfa2!$A$2:$D$594,7,0)</f>
        <v>#REF!</v>
      </c>
    </row>
    <row r="358" spans="1:4" hidden="1" x14ac:dyDescent="0.25">
      <c r="A358" s="12">
        <v>9786256397811</v>
      </c>
      <c r="B358" s="15" t="s">
        <v>95</v>
      </c>
      <c r="C358" s="14" t="e">
        <f>VLOOKUP(A358,Sayfa2!A$2:D$594,7,0)</f>
        <v>#REF!</v>
      </c>
      <c r="D358" t="e">
        <f>VLOOKUP(A358,Sayfa2!$A$2:$D$594,7,0)</f>
        <v>#REF!</v>
      </c>
    </row>
    <row r="359" spans="1:4" hidden="1" x14ac:dyDescent="0.25">
      <c r="A359" s="12">
        <v>9786052162835</v>
      </c>
      <c r="B359" s="15" t="s">
        <v>917</v>
      </c>
      <c r="C359" s="14" t="e">
        <f>VLOOKUP(A359,Sayfa2!A$2:D$594,7,0)</f>
        <v>#REF!</v>
      </c>
      <c r="D359" t="e">
        <f>VLOOKUP(A359,Sayfa2!$A$2:$D$594,7,0)</f>
        <v>#REF!</v>
      </c>
    </row>
    <row r="360" spans="1:4" hidden="1" x14ac:dyDescent="0.25">
      <c r="A360" s="12">
        <v>9786052162842</v>
      </c>
      <c r="B360" s="15" t="s">
        <v>918</v>
      </c>
      <c r="C360" s="14">
        <v>49</v>
      </c>
      <c r="D360" t="e">
        <f>VLOOKUP(A360,Sayfa2!$A$2:$D$594,7,0)</f>
        <v>#REF!</v>
      </c>
    </row>
    <row r="361" spans="1:4" hidden="1" x14ac:dyDescent="0.25">
      <c r="A361" s="12">
        <v>9786052162859</v>
      </c>
      <c r="B361" s="15" t="s">
        <v>919</v>
      </c>
      <c r="C361" s="14">
        <v>49</v>
      </c>
      <c r="D361" t="e">
        <f>VLOOKUP(A361,Sayfa2!$A$2:$D$594,7,0)</f>
        <v>#REF!</v>
      </c>
    </row>
    <row r="362" spans="1:4" hidden="1" x14ac:dyDescent="0.25">
      <c r="A362" s="12">
        <v>9786052162866</v>
      </c>
      <c r="B362" s="15" t="s">
        <v>920</v>
      </c>
      <c r="C362" s="14">
        <v>49</v>
      </c>
      <c r="D362" t="e">
        <f>VLOOKUP(A362,Sayfa2!$A$2:$D$594,7,0)</f>
        <v>#REF!</v>
      </c>
    </row>
    <row r="363" spans="1:4" hidden="1" x14ac:dyDescent="0.25">
      <c r="A363" s="12">
        <v>9786052162873</v>
      </c>
      <c r="B363" s="15" t="s">
        <v>921</v>
      </c>
      <c r="C363" s="14">
        <v>49</v>
      </c>
      <c r="D363" t="e">
        <f>VLOOKUP(A363,Sayfa2!$A$2:$D$594,7,0)</f>
        <v>#REF!</v>
      </c>
    </row>
    <row r="364" spans="1:4" hidden="1" x14ac:dyDescent="0.25">
      <c r="A364" s="12">
        <v>9786057939203</v>
      </c>
      <c r="B364" s="15" t="s">
        <v>102</v>
      </c>
      <c r="C364" s="14" t="e">
        <f>VLOOKUP(A364,Sayfa2!A$2:D$594,7,0)</f>
        <v>#REF!</v>
      </c>
      <c r="D364" t="e">
        <f>VLOOKUP(A364,Sayfa2!$A$2:$D$594,7,0)</f>
        <v>#REF!</v>
      </c>
    </row>
    <row r="365" spans="1:4" hidden="1" x14ac:dyDescent="0.25">
      <c r="A365" s="12">
        <v>9786256397217</v>
      </c>
      <c r="B365" s="15" t="s">
        <v>50</v>
      </c>
      <c r="C365" s="14" t="e">
        <f>VLOOKUP(A365,Sayfa2!A$2:D$594,7,0)</f>
        <v>#REF!</v>
      </c>
      <c r="D365" t="e">
        <f>VLOOKUP(A365,Sayfa2!$A$2:$D$594,7,0)</f>
        <v>#REF!</v>
      </c>
    </row>
    <row r="366" spans="1:4" hidden="1" x14ac:dyDescent="0.25">
      <c r="A366" s="12">
        <v>9786257124522</v>
      </c>
      <c r="B366" s="15" t="s">
        <v>698</v>
      </c>
      <c r="C366" s="14" t="e">
        <f>VLOOKUP(A366,Sayfa2!A$2:D$594,7,0)</f>
        <v>#REF!</v>
      </c>
      <c r="D366" t="e">
        <f>VLOOKUP(A366,Sayfa2!$A$2:$D$594,7,0)</f>
        <v>#REF!</v>
      </c>
    </row>
    <row r="367" spans="1:4" hidden="1" x14ac:dyDescent="0.25">
      <c r="A367" s="12">
        <v>9786057690517</v>
      </c>
      <c r="B367" s="15" t="s">
        <v>372</v>
      </c>
      <c r="C367" s="14" t="e">
        <f>VLOOKUP(A367,Sayfa2!A$2:D$594,7,0)</f>
        <v>#REF!</v>
      </c>
      <c r="D367" t="e">
        <f>VLOOKUP(A367,Sayfa2!$A$2:$D$594,7,0)</f>
        <v>#REF!</v>
      </c>
    </row>
    <row r="368" spans="1:4" hidden="1" x14ac:dyDescent="0.25">
      <c r="A368" s="12">
        <v>9786257124812</v>
      </c>
      <c r="B368" s="15" t="s">
        <v>1005</v>
      </c>
      <c r="C368" s="14" t="e">
        <f>VLOOKUP(A368,Sayfa2!A$2:D$594,7,0)</f>
        <v>#REF!</v>
      </c>
      <c r="D368" t="e">
        <f>VLOOKUP(A368,Sayfa2!$A$2:$D$594,7,0)</f>
        <v>#REF!</v>
      </c>
    </row>
    <row r="369" spans="1:4" hidden="1" x14ac:dyDescent="0.25">
      <c r="A369" s="12">
        <v>9786257371599</v>
      </c>
      <c r="B369" s="15" t="s">
        <v>165</v>
      </c>
      <c r="C369" s="14" t="e">
        <f>VLOOKUP(A369,Sayfa2!A$2:D$594,7,0)</f>
        <v>#REF!</v>
      </c>
      <c r="D369" t="e">
        <f>VLOOKUP(A369,Sayfa2!$A$2:$D$594,7,0)</f>
        <v>#REF!</v>
      </c>
    </row>
    <row r="370" spans="1:4" hidden="1" x14ac:dyDescent="0.25">
      <c r="A370" s="12">
        <v>9786057690838</v>
      </c>
      <c r="B370" s="15" t="s">
        <v>163</v>
      </c>
      <c r="C370" s="14" t="e">
        <f>VLOOKUP(A370,Sayfa2!A$2:D$594,7,0)</f>
        <v>#REF!</v>
      </c>
      <c r="D370" t="e">
        <f>VLOOKUP(A370,Sayfa2!$A$2:$D$594,7,0)</f>
        <v>#REF!</v>
      </c>
    </row>
    <row r="371" spans="1:4" hidden="1" x14ac:dyDescent="0.25">
      <c r="A371" s="12">
        <v>9786258089721</v>
      </c>
      <c r="B371" s="15" t="s">
        <v>55</v>
      </c>
      <c r="C371" s="14" t="e">
        <f>VLOOKUP(A371,Sayfa2!A$2:D$594,7,0)</f>
        <v>#REF!</v>
      </c>
      <c r="D371" t="e">
        <f>VLOOKUP(A371,Sayfa2!$A$2:$D$594,7,0)</f>
        <v>#REF!</v>
      </c>
    </row>
    <row r="372" spans="1:4" hidden="1" x14ac:dyDescent="0.25">
      <c r="A372" s="12">
        <v>9786258089714</v>
      </c>
      <c r="B372" s="15" t="s">
        <v>56</v>
      </c>
      <c r="C372" s="14" t="e">
        <f>VLOOKUP(A372,Sayfa2!A$2:D$594,7,0)</f>
        <v>#REF!</v>
      </c>
      <c r="D372" t="e">
        <f>VLOOKUP(A372,Sayfa2!$A$2:$D$594,7,0)</f>
        <v>#REF!</v>
      </c>
    </row>
    <row r="373" spans="1:4" hidden="1" x14ac:dyDescent="0.25">
      <c r="A373" s="12">
        <v>9786258089042</v>
      </c>
      <c r="B373" s="15" t="s">
        <v>1006</v>
      </c>
      <c r="C373" s="14" t="e">
        <f>VLOOKUP(A373,Sayfa2!A$2:D$594,7,0)</f>
        <v>#REF!</v>
      </c>
      <c r="D373" t="e">
        <f>VLOOKUP(A373,Sayfa2!$A$2:$D$594,7,0)</f>
        <v>#REF!</v>
      </c>
    </row>
    <row r="374" spans="1:4" hidden="1" x14ac:dyDescent="0.25">
      <c r="A374" s="12">
        <v>9786258089035</v>
      </c>
      <c r="B374" s="15" t="s">
        <v>1007</v>
      </c>
      <c r="C374" s="14" t="e">
        <f>VLOOKUP(A374,Sayfa2!A$2:D$594,7,0)</f>
        <v>#REF!</v>
      </c>
      <c r="D374" t="e">
        <f>VLOOKUP(A374,Sayfa2!$A$2:$D$594,7,0)</f>
        <v>#REF!</v>
      </c>
    </row>
    <row r="375" spans="1:4" hidden="1" x14ac:dyDescent="0.25">
      <c r="A375" s="12">
        <v>9786057939821</v>
      </c>
      <c r="B375" s="15" t="s">
        <v>158</v>
      </c>
      <c r="C375" s="14" t="e">
        <f>VLOOKUP(A375,Sayfa2!A$2:D$594,7,0)</f>
        <v>#REF!</v>
      </c>
      <c r="D375" t="e">
        <f>VLOOKUP(A375,Sayfa2!$A$2:$D$594,7,0)</f>
        <v>#REF!</v>
      </c>
    </row>
    <row r="376" spans="1:4" hidden="1" x14ac:dyDescent="0.25">
      <c r="A376" s="12">
        <v>9786052162170</v>
      </c>
      <c r="B376" s="15" t="s">
        <v>829</v>
      </c>
      <c r="C376" s="14" t="e">
        <f>VLOOKUP(A376,Sayfa2!A$2:D$594,7,0)</f>
        <v>#REF!</v>
      </c>
      <c r="D376" t="e">
        <f>VLOOKUP(A376,Sayfa2!$A$2:$D$594,7,0)</f>
        <v>#REF!</v>
      </c>
    </row>
    <row r="377" spans="1:4" hidden="1" x14ac:dyDescent="0.25">
      <c r="A377" s="12">
        <v>9786057939036</v>
      </c>
      <c r="B377" s="15" t="s">
        <v>831</v>
      </c>
      <c r="C377" s="14" t="e">
        <f>VLOOKUP(A377,Sayfa2!A$2:D$594,7,0)</f>
        <v>#REF!</v>
      </c>
      <c r="D377" t="e">
        <f>VLOOKUP(A377,Sayfa2!$A$2:$D$594,7,0)</f>
        <v>#REF!</v>
      </c>
    </row>
    <row r="378" spans="1:4" hidden="1" x14ac:dyDescent="0.25">
      <c r="A378" s="12">
        <v>9786258089332</v>
      </c>
      <c r="B378" s="15" t="s">
        <v>833</v>
      </c>
      <c r="C378" s="14" t="e">
        <f>VLOOKUP(A378,Sayfa2!A$2:D$594,7,0)</f>
        <v>#REF!</v>
      </c>
      <c r="D378" t="e">
        <f>VLOOKUP(A378,Sayfa2!$A$2:$D$594,7,0)</f>
        <v>#REF!</v>
      </c>
    </row>
    <row r="379" spans="1:4" hidden="1" x14ac:dyDescent="0.25">
      <c r="A379" s="12">
        <v>9786258089974</v>
      </c>
      <c r="B379" s="15" t="s">
        <v>425</v>
      </c>
      <c r="C379" s="14" t="e">
        <f>VLOOKUP(A379,Sayfa2!A$2:D$594,7,0)</f>
        <v>#REF!</v>
      </c>
      <c r="D379" t="e">
        <f>VLOOKUP(A379,Sayfa2!$A$2:$D$594,7,0)</f>
        <v>#REF!</v>
      </c>
    </row>
    <row r="380" spans="1:4" hidden="1" x14ac:dyDescent="0.25">
      <c r="A380" s="12">
        <v>9786258089981</v>
      </c>
      <c r="B380" s="15" t="s">
        <v>426</v>
      </c>
      <c r="C380" s="14" t="e">
        <f>VLOOKUP(A380,Sayfa2!A$2:D$594,7,0)</f>
        <v>#REF!</v>
      </c>
      <c r="D380" t="e">
        <f>VLOOKUP(A380,Sayfa2!$A$2:$D$594,7,0)</f>
        <v>#REF!</v>
      </c>
    </row>
    <row r="381" spans="1:4" hidden="1" x14ac:dyDescent="0.25">
      <c r="A381" s="12">
        <v>9786257124638</v>
      </c>
      <c r="B381" s="15" t="s">
        <v>420</v>
      </c>
      <c r="C381" s="14" t="e">
        <f>VLOOKUP(A381,Sayfa2!A$2:D$594,7,0)</f>
        <v>#REF!</v>
      </c>
      <c r="D381" t="e">
        <f>VLOOKUP(A381,Sayfa2!$A$2:$D$594,7,0)</f>
        <v>#REF!</v>
      </c>
    </row>
    <row r="382" spans="1:4" hidden="1" x14ac:dyDescent="0.25">
      <c r="A382" s="12">
        <v>9786257124645</v>
      </c>
      <c r="B382" s="15" t="s">
        <v>421</v>
      </c>
      <c r="C382" s="14" t="e">
        <f>VLOOKUP(A382,Sayfa2!A$2:D$594,7,0)</f>
        <v>#REF!</v>
      </c>
      <c r="D382" t="e">
        <f>VLOOKUP(A382,Sayfa2!$A$2:$D$594,7,0)</f>
        <v>#REF!</v>
      </c>
    </row>
    <row r="383" spans="1:4" hidden="1" x14ac:dyDescent="0.25">
      <c r="A383" s="12">
        <v>9786257124669</v>
      </c>
      <c r="B383" s="15" t="s">
        <v>423</v>
      </c>
      <c r="C383" s="14" t="e">
        <f>VLOOKUP(A383,Sayfa2!A$2:D$594,7,0)</f>
        <v>#REF!</v>
      </c>
      <c r="D383" t="e">
        <f>VLOOKUP(A383,Sayfa2!$A$2:$D$594,7,0)</f>
        <v>#REF!</v>
      </c>
    </row>
    <row r="384" spans="1:4" hidden="1" x14ac:dyDescent="0.25">
      <c r="A384" s="12">
        <v>9786257124683</v>
      </c>
      <c r="B384" s="15" t="s">
        <v>419</v>
      </c>
      <c r="C384" s="14" t="e">
        <f>VLOOKUP(A384,Sayfa2!A$2:D$594,7,0)</f>
        <v>#REF!</v>
      </c>
      <c r="D384" t="e">
        <f>VLOOKUP(A384,Sayfa2!$A$2:$D$594,7,0)</f>
        <v>#REF!</v>
      </c>
    </row>
    <row r="385" spans="1:4" hidden="1" x14ac:dyDescent="0.25">
      <c r="A385" s="12">
        <v>9786257124652</v>
      </c>
      <c r="B385" s="15" t="s">
        <v>424</v>
      </c>
      <c r="C385" s="14" t="e">
        <f>VLOOKUP(A385,Sayfa2!A$2:D$594,7,0)</f>
        <v>#REF!</v>
      </c>
      <c r="D385" t="e">
        <f>VLOOKUP(A385,Sayfa2!$A$2:$D$594,7,0)</f>
        <v>#REF!</v>
      </c>
    </row>
    <row r="386" spans="1:4" hidden="1" x14ac:dyDescent="0.25">
      <c r="A386" s="12">
        <v>9786257124676</v>
      </c>
      <c r="B386" s="15" t="s">
        <v>422</v>
      </c>
      <c r="C386" s="14" t="e">
        <f>VLOOKUP(A386,Sayfa2!A$2:D$594,7,0)</f>
        <v>#REF!</v>
      </c>
      <c r="D386" t="e">
        <f>VLOOKUP(A386,Sayfa2!$A$2:$D$594,7,0)</f>
        <v>#REF!</v>
      </c>
    </row>
    <row r="387" spans="1:4" hidden="1" x14ac:dyDescent="0.25">
      <c r="A387" s="12">
        <v>9786052162699</v>
      </c>
      <c r="B387" s="15" t="s">
        <v>922</v>
      </c>
      <c r="C387" s="14" t="e">
        <f>VLOOKUP(A387,Sayfa2!A$2:D$594,7,0)</f>
        <v>#REF!</v>
      </c>
      <c r="D387" t="e">
        <f>VLOOKUP(A387,Sayfa2!$A$2:$D$594,7,0)</f>
        <v>#REF!</v>
      </c>
    </row>
    <row r="388" spans="1:4" hidden="1" x14ac:dyDescent="0.25">
      <c r="A388" s="12">
        <v>9786052162705</v>
      </c>
      <c r="B388" s="15" t="s">
        <v>923</v>
      </c>
      <c r="C388" s="14">
        <v>299</v>
      </c>
      <c r="D388" t="e">
        <f>VLOOKUP(A388,Sayfa2!$A$2:$D$594,7,0)</f>
        <v>#REF!</v>
      </c>
    </row>
    <row r="389" spans="1:4" hidden="1" x14ac:dyDescent="0.25">
      <c r="A389" s="12">
        <v>9786052162712</v>
      </c>
      <c r="B389" s="15" t="s">
        <v>924</v>
      </c>
      <c r="C389" s="14">
        <v>299</v>
      </c>
      <c r="D389" t="e">
        <f>VLOOKUP(A389,Sayfa2!$A$2:$D$594,7,0)</f>
        <v>#REF!</v>
      </c>
    </row>
    <row r="390" spans="1:4" hidden="1" x14ac:dyDescent="0.25">
      <c r="A390" s="12">
        <v>9786052162729</v>
      </c>
      <c r="B390" s="15" t="s">
        <v>925</v>
      </c>
      <c r="C390" s="14">
        <v>299</v>
      </c>
      <c r="D390" t="e">
        <f>VLOOKUP(A390,Sayfa2!$A$2:$D$594,7,0)</f>
        <v>#REF!</v>
      </c>
    </row>
    <row r="391" spans="1:4" hidden="1" x14ac:dyDescent="0.25">
      <c r="A391" s="12">
        <v>9786052162736</v>
      </c>
      <c r="B391" s="15" t="s">
        <v>926</v>
      </c>
      <c r="C391" s="14">
        <v>299</v>
      </c>
      <c r="D391" t="e">
        <f>VLOOKUP(A391,Sayfa2!$A$2:$D$594,7,0)</f>
        <v>#REF!</v>
      </c>
    </row>
    <row r="392" spans="1:4" hidden="1" x14ac:dyDescent="0.25">
      <c r="A392" s="12">
        <v>9786256397958</v>
      </c>
      <c r="B392" s="15" t="s">
        <v>418</v>
      </c>
      <c r="C392" s="14" t="e">
        <f>VLOOKUP(A392,Sayfa2!A$2:D$594,7,0)</f>
        <v>#REF!</v>
      </c>
      <c r="D392" t="e">
        <f>VLOOKUP(A392,Sayfa2!$A$2:$D$594,7,0)</f>
        <v>#REF!</v>
      </c>
    </row>
    <row r="393" spans="1:4" hidden="1" x14ac:dyDescent="0.25">
      <c r="A393" s="12">
        <v>9786256397972</v>
      </c>
      <c r="B393" s="15" t="s">
        <v>499</v>
      </c>
      <c r="C393" s="14" t="e">
        <f>VLOOKUP(A393,Sayfa2!A$2:D$594,7,0)</f>
        <v>#REF!</v>
      </c>
      <c r="D393" t="e">
        <f>VLOOKUP(A393,Sayfa2!$A$2:$D$594,7,0)</f>
        <v>#REF!</v>
      </c>
    </row>
    <row r="394" spans="1:4" hidden="1" x14ac:dyDescent="0.25">
      <c r="A394" s="12">
        <v>9786256397941</v>
      </c>
      <c r="B394" s="15" t="s">
        <v>416</v>
      </c>
      <c r="C394" s="14" t="e">
        <f>VLOOKUP(A394,Sayfa2!A$2:D$594,7,0)</f>
        <v>#REF!</v>
      </c>
      <c r="D394" t="e">
        <f>VLOOKUP(A394,Sayfa2!$A$2:$D$594,7,0)</f>
        <v>#REF!</v>
      </c>
    </row>
    <row r="395" spans="1:4" hidden="1" x14ac:dyDescent="0.25">
      <c r="A395" s="12">
        <v>9786256397965</v>
      </c>
      <c r="B395" s="15" t="s">
        <v>485</v>
      </c>
      <c r="C395" s="14" t="e">
        <f>VLOOKUP(A395,Sayfa2!A$2:D$594,7,0)</f>
        <v>#REF!</v>
      </c>
      <c r="D395" t="e">
        <f>VLOOKUP(A395,Sayfa2!$A$2:$D$594,7,0)</f>
        <v>#REF!</v>
      </c>
    </row>
    <row r="396" spans="1:4" hidden="1" x14ac:dyDescent="0.25">
      <c r="A396" s="12">
        <v>9786257371056</v>
      </c>
      <c r="B396" s="15" t="s">
        <v>821</v>
      </c>
      <c r="C396" s="14" t="e">
        <f>VLOOKUP(A396,Sayfa2!A$2:D$594,7,0)</f>
        <v>#REF!</v>
      </c>
      <c r="D396" t="e">
        <f>VLOOKUP(A396,Sayfa2!$A$2:$D$594,7,0)</f>
        <v>#REF!</v>
      </c>
    </row>
    <row r="397" spans="1:4" hidden="1" x14ac:dyDescent="0.25">
      <c r="A397" s="12">
        <v>9786052041970</v>
      </c>
      <c r="B397" s="15" t="s">
        <v>138</v>
      </c>
      <c r="C397" s="14" t="e">
        <f>VLOOKUP(A397,Sayfa2!A$2:D$594,7,0)</f>
        <v>#REF!</v>
      </c>
      <c r="D397" t="e">
        <f>VLOOKUP(A397,Sayfa2!$A$2:$D$594,7,0)</f>
        <v>#REF!</v>
      </c>
    </row>
    <row r="398" spans="1:4" hidden="1" x14ac:dyDescent="0.25">
      <c r="A398" s="12">
        <v>9786258089547</v>
      </c>
      <c r="B398" s="15" t="s">
        <v>699</v>
      </c>
      <c r="C398" s="14" t="e">
        <f>VLOOKUP(A398,Sayfa2!A$2:D$594,7,0)</f>
        <v>#REF!</v>
      </c>
      <c r="D398" t="e">
        <f>VLOOKUP(A398,Sayfa2!$A$2:$D$594,7,0)</f>
        <v>#REF!</v>
      </c>
    </row>
    <row r="399" spans="1:4" hidden="1" x14ac:dyDescent="0.25">
      <c r="A399" s="12">
        <v>9786257124621</v>
      </c>
      <c r="B399" s="15" t="s">
        <v>538</v>
      </c>
      <c r="C399" s="14" t="e">
        <f>VLOOKUP(A399,Sayfa2!A$2:D$594,7,0)</f>
        <v>#REF!</v>
      </c>
      <c r="D399" t="e">
        <f>VLOOKUP(A399,Sayfa2!$A$2:$D$594,7,0)</f>
        <v>#REF!</v>
      </c>
    </row>
    <row r="400" spans="1:4" hidden="1" x14ac:dyDescent="0.25">
      <c r="A400" s="12">
        <v>9786258089707</v>
      </c>
      <c r="B400" s="15" t="s">
        <v>84</v>
      </c>
      <c r="C400" s="14" t="e">
        <f>VLOOKUP(A400,Sayfa2!A$2:D$594,7,0)</f>
        <v>#REF!</v>
      </c>
      <c r="D400" t="e">
        <f>VLOOKUP(A400,Sayfa2!$A$2:$D$594,7,0)</f>
        <v>#REF!</v>
      </c>
    </row>
    <row r="401" spans="1:4" hidden="1" x14ac:dyDescent="0.25">
      <c r="A401" s="12">
        <v>9786258089691</v>
      </c>
      <c r="B401" s="15" t="s">
        <v>83</v>
      </c>
      <c r="C401" s="14" t="e">
        <f>VLOOKUP(A401,Sayfa2!A$2:D$594,7,0)</f>
        <v>#REF!</v>
      </c>
      <c r="D401" t="e">
        <f>VLOOKUP(A401,Sayfa2!$A$2:$D$594,7,0)</f>
        <v>#REF!</v>
      </c>
    </row>
    <row r="402" spans="1:4" hidden="1" x14ac:dyDescent="0.25">
      <c r="A402" s="12">
        <v>9786257124164</v>
      </c>
      <c r="B402" s="15" t="s">
        <v>119</v>
      </c>
      <c r="C402" s="14" t="e">
        <f>VLOOKUP(A402,Sayfa2!A$2:D$594,7,0)</f>
        <v>#REF!</v>
      </c>
      <c r="D402" t="e">
        <f>VLOOKUP(A402,Sayfa2!$A$2:$D$594,7,0)</f>
        <v>#REF!</v>
      </c>
    </row>
    <row r="403" spans="1:4" hidden="1" x14ac:dyDescent="0.25">
      <c r="A403" s="12">
        <v>9786052041338</v>
      </c>
      <c r="B403" s="15" t="s">
        <v>505</v>
      </c>
      <c r="C403" s="14" t="e">
        <f>VLOOKUP(A403,Sayfa2!A$2:D$594,7,0)</f>
        <v>#REF!</v>
      </c>
      <c r="D403" t="e">
        <f>VLOOKUP(A403,Sayfa2!$A$2:$D$594,7,0)</f>
        <v>#REF!</v>
      </c>
    </row>
    <row r="404" spans="1:4" hidden="1" x14ac:dyDescent="0.25">
      <c r="A404" s="12">
        <v>9786057939708</v>
      </c>
      <c r="B404" s="15" t="s">
        <v>628</v>
      </c>
      <c r="C404" s="14" t="e">
        <f>VLOOKUP(A404,Sayfa2!A$2:D$594,7,0)</f>
        <v>#REF!</v>
      </c>
      <c r="D404" t="e">
        <f>VLOOKUP(A404,Sayfa2!$A$2:$D$594,7,0)</f>
        <v>#REF!</v>
      </c>
    </row>
    <row r="405" spans="1:4" hidden="1" x14ac:dyDescent="0.25">
      <c r="A405" s="12">
        <v>9786258089653</v>
      </c>
      <c r="B405" s="15" t="s">
        <v>631</v>
      </c>
      <c r="C405" s="14" t="e">
        <f>VLOOKUP(A405,Sayfa2!A$2:D$594,7,0)</f>
        <v>#REF!</v>
      </c>
      <c r="D405" t="e">
        <f>VLOOKUP(A405,Sayfa2!$A$2:$D$594,7,0)</f>
        <v>#REF!</v>
      </c>
    </row>
    <row r="406" spans="1:4" hidden="1" x14ac:dyDescent="0.25">
      <c r="A406" s="12">
        <v>9786057690142</v>
      </c>
      <c r="B406" s="15" t="s">
        <v>786</v>
      </c>
      <c r="C406" s="14" t="e">
        <f>VLOOKUP(A406,Sayfa2!A$2:D$594,7,0)</f>
        <v>#REF!</v>
      </c>
      <c r="D406" t="e">
        <f>VLOOKUP(A406,Sayfa2!$A$2:$D$594,7,0)</f>
        <v>#REF!</v>
      </c>
    </row>
    <row r="407" spans="1:4" hidden="1" x14ac:dyDescent="0.25">
      <c r="A407" s="12">
        <v>9786256397767</v>
      </c>
      <c r="B407" s="15" t="s">
        <v>646</v>
      </c>
      <c r="C407" s="14" t="e">
        <f>VLOOKUP(A407,Sayfa2!A$2:D$594,7,0)</f>
        <v>#REF!</v>
      </c>
      <c r="D407" t="e">
        <f>VLOOKUP(A407,Sayfa2!$A$2:$D$594,7,0)</f>
        <v>#REF!</v>
      </c>
    </row>
    <row r="408" spans="1:4" hidden="1" x14ac:dyDescent="0.25">
      <c r="A408" s="12">
        <v>9786052162378</v>
      </c>
      <c r="B408" s="15" t="s">
        <v>741</v>
      </c>
      <c r="C408" s="14" t="e">
        <f>VLOOKUP(A408,Sayfa2!A$2:D$594,7,0)</f>
        <v>#REF!</v>
      </c>
      <c r="D408" t="e">
        <f>VLOOKUP(A408,Sayfa2!$A$2:$D$594,7,0)</f>
        <v>#REF!</v>
      </c>
    </row>
    <row r="409" spans="1:4" hidden="1" x14ac:dyDescent="0.25">
      <c r="A409" s="12">
        <v>9786052162804</v>
      </c>
      <c r="B409" s="15" t="s">
        <v>570</v>
      </c>
      <c r="C409" s="14" t="e">
        <f>VLOOKUP(A409,Sayfa2!A$2:D$594,7,0)</f>
        <v>#REF!</v>
      </c>
      <c r="D409" t="e">
        <f>VLOOKUP(A409,Sayfa2!$A$2:$D$594,7,0)</f>
        <v>#REF!</v>
      </c>
    </row>
    <row r="410" spans="1:4" hidden="1" x14ac:dyDescent="0.25">
      <c r="A410" s="12">
        <v>9786257371117</v>
      </c>
      <c r="B410" s="15" t="s">
        <v>689</v>
      </c>
      <c r="C410" s="14" t="e">
        <f>VLOOKUP(A410,Sayfa2!A$2:D$594,7,0)</f>
        <v>#REF!</v>
      </c>
      <c r="D410" t="e">
        <f>VLOOKUP(A410,Sayfa2!$A$2:$D$594,7,0)</f>
        <v>#REF!</v>
      </c>
    </row>
    <row r="411" spans="1:4" hidden="1" x14ac:dyDescent="0.25">
      <c r="A411" s="12">
        <v>9786057939753</v>
      </c>
      <c r="B411" s="15" t="s">
        <v>299</v>
      </c>
      <c r="C411" s="14" t="e">
        <f>VLOOKUP(A411,Sayfa2!A$2:D$594,7,0)</f>
        <v>#REF!</v>
      </c>
      <c r="D411" t="e">
        <f>VLOOKUP(A411,Sayfa2!$A$2:$D$594,7,0)</f>
        <v>#REF!</v>
      </c>
    </row>
    <row r="412" spans="1:4" hidden="1" x14ac:dyDescent="0.25">
      <c r="A412" s="12">
        <v>9786257124140</v>
      </c>
      <c r="B412" s="15" t="s">
        <v>315</v>
      </c>
      <c r="C412" s="14" t="e">
        <f>VLOOKUP(A412,Sayfa2!A$2:D$594,7,0)</f>
        <v>#REF!</v>
      </c>
      <c r="D412" t="e">
        <f>VLOOKUP(A412,Sayfa2!$A$2:$D$594,7,0)</f>
        <v>#REF!</v>
      </c>
    </row>
    <row r="413" spans="1:4" hidden="1" x14ac:dyDescent="0.25">
      <c r="A413" s="12">
        <v>9786059442688</v>
      </c>
      <c r="B413" s="15" t="s">
        <v>797</v>
      </c>
      <c r="C413" s="14" t="e">
        <f>VLOOKUP(A413,Sayfa2!A$2:D$594,7,0)</f>
        <v>#REF!</v>
      </c>
      <c r="D413" t="e">
        <f>VLOOKUP(A413,Sayfa2!$A$2:$D$594,7,0)</f>
        <v>#REF!</v>
      </c>
    </row>
    <row r="414" spans="1:4" hidden="1" x14ac:dyDescent="0.25">
      <c r="A414" s="12">
        <v>9786257371636</v>
      </c>
      <c r="B414" s="15" t="s">
        <v>261</v>
      </c>
      <c r="C414" s="14" t="e">
        <f>VLOOKUP(A414,Sayfa2!A$2:D$594,7,0)</f>
        <v>#REF!</v>
      </c>
      <c r="D414" t="e">
        <f>VLOOKUP(A414,Sayfa2!$A$2:$D$594,7,0)</f>
        <v>#REF!</v>
      </c>
    </row>
    <row r="415" spans="1:4" hidden="1" x14ac:dyDescent="0.25">
      <c r="A415" s="12">
        <v>9786256397804</v>
      </c>
      <c r="B415" s="15" t="s">
        <v>92</v>
      </c>
      <c r="C415" s="14" t="e">
        <f>VLOOKUP(A415,Sayfa2!A$2:D$594,7,0)</f>
        <v>#REF!</v>
      </c>
      <c r="D415" t="e">
        <f>VLOOKUP(A415,Sayfa2!$A$2:$D$594,7,0)</f>
        <v>#REF!</v>
      </c>
    </row>
    <row r="416" spans="1:4" hidden="1" x14ac:dyDescent="0.25">
      <c r="A416" s="12">
        <v>9786059442770</v>
      </c>
      <c r="B416" s="15" t="s">
        <v>927</v>
      </c>
      <c r="C416" s="14" t="e">
        <f>VLOOKUP(A416,Sayfa2!A$2:D$594,7,0)</f>
        <v>#REF!</v>
      </c>
      <c r="D416" t="e">
        <f>VLOOKUP(A416,Sayfa2!$A$2:$D$594,7,0)</f>
        <v>#REF!</v>
      </c>
    </row>
    <row r="417" spans="1:4" hidden="1" x14ac:dyDescent="0.25">
      <c r="A417" s="12">
        <v>9786258089424</v>
      </c>
      <c r="B417" s="15" t="s">
        <v>772</v>
      </c>
      <c r="C417" s="14" t="e">
        <f>VLOOKUP(A417,Sayfa2!A$2:D$594,7,0)</f>
        <v>#REF!</v>
      </c>
      <c r="D417" t="e">
        <f>VLOOKUP(A417,Sayfa2!$A$2:$D$594,7,0)</f>
        <v>#REF!</v>
      </c>
    </row>
    <row r="418" spans="1:4" hidden="1" x14ac:dyDescent="0.25">
      <c r="A418" s="12">
        <v>9786052041109</v>
      </c>
      <c r="B418" s="15" t="s">
        <v>669</v>
      </c>
      <c r="C418" s="14" t="e">
        <f>VLOOKUP(A418,Sayfa2!A$2:D$594,7,0)</f>
        <v>#REF!</v>
      </c>
      <c r="D418" t="e">
        <f>VLOOKUP(A418,Sayfa2!$A$2:$D$594,7,0)</f>
        <v>#REF!</v>
      </c>
    </row>
    <row r="419" spans="1:4" hidden="1" x14ac:dyDescent="0.25">
      <c r="A419" s="12">
        <v>9786052162163</v>
      </c>
      <c r="B419" s="15" t="s">
        <v>861</v>
      </c>
      <c r="C419" s="14" t="e">
        <f>VLOOKUP(A419,Sayfa2!A$2:D$594,7,0)</f>
        <v>#REF!</v>
      </c>
      <c r="D419" t="e">
        <f>VLOOKUP(A419,Sayfa2!$A$2:$D$594,7,0)</f>
        <v>#REF!</v>
      </c>
    </row>
    <row r="420" spans="1:4" hidden="1" x14ac:dyDescent="0.25">
      <c r="A420" s="12">
        <v>9786052162057</v>
      </c>
      <c r="B420" s="15" t="s">
        <v>857</v>
      </c>
      <c r="C420" s="14" t="e">
        <f>VLOOKUP(A420,Sayfa2!A$2:D$594,7,0)</f>
        <v>#REF!</v>
      </c>
      <c r="D420" t="e">
        <f>VLOOKUP(A420,Sayfa2!$A$2:$D$594,7,0)</f>
        <v>#REF!</v>
      </c>
    </row>
    <row r="421" spans="1:4" hidden="1" x14ac:dyDescent="0.25">
      <c r="A421" s="12">
        <v>9786256397682</v>
      </c>
      <c r="B421" s="15" t="s">
        <v>875</v>
      </c>
      <c r="C421" s="14" t="e">
        <f>VLOOKUP(A421,Sayfa2!A$2:D$594,7,0)</f>
        <v>#REF!</v>
      </c>
      <c r="D421" t="e">
        <f>VLOOKUP(A421,Sayfa2!$A$2:$D$594,7,0)</f>
        <v>#REF!</v>
      </c>
    </row>
    <row r="422" spans="1:4" hidden="1" x14ac:dyDescent="0.25">
      <c r="A422" s="12">
        <v>9786057690944</v>
      </c>
      <c r="B422" s="15" t="s">
        <v>600</v>
      </c>
      <c r="C422" s="14" t="e">
        <f>VLOOKUP(A422,Sayfa2!A$2:D$594,7,0)</f>
        <v>#REF!</v>
      </c>
      <c r="D422" t="e">
        <f>VLOOKUP(A422,Sayfa2!$A$2:$D$594,7,0)</f>
        <v>#REF!</v>
      </c>
    </row>
    <row r="423" spans="1:4" hidden="1" x14ac:dyDescent="0.25">
      <c r="A423" s="12">
        <v>9786052162934</v>
      </c>
      <c r="B423" s="15" t="s">
        <v>90</v>
      </c>
      <c r="C423" s="14" t="e">
        <f>VLOOKUP(A423,Sayfa2!A$2:D$594,7,0)</f>
        <v>#REF!</v>
      </c>
      <c r="D423" t="e">
        <f>VLOOKUP(A423,Sayfa2!$A$2:$D$594,7,0)</f>
        <v>#REF!</v>
      </c>
    </row>
    <row r="424" spans="1:4" hidden="1" x14ac:dyDescent="0.25">
      <c r="A424" s="12">
        <v>9786052041581</v>
      </c>
      <c r="B424" s="15" t="s">
        <v>467</v>
      </c>
      <c r="C424" s="14" t="e">
        <f>VLOOKUP(A424,Sayfa2!A$2:D$594,7,0)</f>
        <v>#REF!</v>
      </c>
      <c r="D424" t="e">
        <f>VLOOKUP(A424,Sayfa2!$A$2:$D$594,7,0)</f>
        <v>#REF!</v>
      </c>
    </row>
    <row r="425" spans="1:4" hidden="1" x14ac:dyDescent="0.25">
      <c r="A425" s="12">
        <v>9786057939869</v>
      </c>
      <c r="B425" s="15" t="s">
        <v>125</v>
      </c>
      <c r="C425" s="14" t="e">
        <f>VLOOKUP(A425,Sayfa2!A$2:D$594,7,0)</f>
        <v>#REF!</v>
      </c>
      <c r="D425" t="e">
        <f>VLOOKUP(A425,Sayfa2!$A$2:$D$594,7,0)</f>
        <v>#REF!</v>
      </c>
    </row>
    <row r="426" spans="1:4" hidden="1" x14ac:dyDescent="0.25">
      <c r="A426" s="12">
        <v>9786257371834</v>
      </c>
      <c r="B426" s="15" t="s">
        <v>854</v>
      </c>
      <c r="C426" s="14" t="e">
        <f>VLOOKUP(A426,Sayfa2!A$2:D$594,7,0)</f>
        <v>#REF!</v>
      </c>
      <c r="D426" t="e">
        <f>VLOOKUP(A426,Sayfa2!$A$2:$D$594,7,0)</f>
        <v>#REF!</v>
      </c>
    </row>
    <row r="427" spans="1:4" hidden="1" x14ac:dyDescent="0.25">
      <c r="A427" s="12">
        <v>9786059442862</v>
      </c>
      <c r="B427" s="15" t="s">
        <v>928</v>
      </c>
      <c r="C427" s="14" t="e">
        <f>VLOOKUP(A427,Sayfa2!A$2:D$594,7,0)</f>
        <v>#REF!</v>
      </c>
      <c r="D427" t="e">
        <f>VLOOKUP(A427,Sayfa2!$A$2:$D$594,7,0)</f>
        <v>#REF!</v>
      </c>
    </row>
    <row r="428" spans="1:4" hidden="1" x14ac:dyDescent="0.25">
      <c r="A428" s="12">
        <v>9786059442879</v>
      </c>
      <c r="B428" s="15" t="s">
        <v>929</v>
      </c>
      <c r="C428" s="14">
        <v>125</v>
      </c>
      <c r="D428" t="e">
        <f>VLOOKUP(A428,Sayfa2!$A$2:$D$594,7,0)</f>
        <v>#REF!</v>
      </c>
    </row>
    <row r="429" spans="1:4" hidden="1" x14ac:dyDescent="0.25">
      <c r="A429" s="12">
        <v>9786059442886</v>
      </c>
      <c r="B429" s="15" t="s">
        <v>930</v>
      </c>
      <c r="C429" s="14">
        <v>125</v>
      </c>
      <c r="D429" t="e">
        <f>VLOOKUP(A429,Sayfa2!$A$2:$D$594,7,0)</f>
        <v>#REF!</v>
      </c>
    </row>
    <row r="430" spans="1:4" hidden="1" x14ac:dyDescent="0.25">
      <c r="A430" s="12">
        <v>9786052041291</v>
      </c>
      <c r="B430" s="15" t="s">
        <v>931</v>
      </c>
      <c r="C430" s="14">
        <v>125</v>
      </c>
      <c r="D430" t="e">
        <f>VLOOKUP(A430,Sayfa2!$A$2:$D$594,7,0)</f>
        <v>#REF!</v>
      </c>
    </row>
    <row r="431" spans="1:4" hidden="1" x14ac:dyDescent="0.25">
      <c r="A431" s="12">
        <v>9786052041307</v>
      </c>
      <c r="B431" s="15" t="s">
        <v>932</v>
      </c>
      <c r="C431" s="14">
        <v>125</v>
      </c>
      <c r="D431" t="e">
        <f>VLOOKUP(A431,Sayfa2!$A$2:$D$594,7,0)</f>
        <v>#REF!</v>
      </c>
    </row>
    <row r="432" spans="1:4" hidden="1" x14ac:dyDescent="0.25">
      <c r="A432" s="12">
        <v>9786257124898</v>
      </c>
      <c r="B432" s="15" t="s">
        <v>317</v>
      </c>
      <c r="C432" s="14" t="e">
        <f>VLOOKUP(A432,Sayfa2!A$2:D$594,7,0)</f>
        <v>#REF!</v>
      </c>
      <c r="D432" t="e">
        <f>VLOOKUP(A432,Sayfa2!$A$2:$D$594,7,0)</f>
        <v>#REF!</v>
      </c>
    </row>
    <row r="433" spans="1:4" hidden="1" x14ac:dyDescent="0.25">
      <c r="A433" s="12">
        <v>9786258089646</v>
      </c>
      <c r="B433" s="15" t="s">
        <v>707</v>
      </c>
      <c r="C433" s="14" t="e">
        <f>VLOOKUP(A433,Sayfa2!A$2:D$594,7,0)</f>
        <v>#REF!</v>
      </c>
      <c r="D433" t="e">
        <f>VLOOKUP(A433,Sayfa2!$A$2:$D$594,7,0)</f>
        <v>#REF!</v>
      </c>
    </row>
    <row r="434" spans="1:4" hidden="1" x14ac:dyDescent="0.25">
      <c r="A434" s="12">
        <v>9786257371957</v>
      </c>
      <c r="B434" s="15" t="s">
        <v>122</v>
      </c>
      <c r="C434" s="14" t="e">
        <f>VLOOKUP(A434,Sayfa2!A$2:D$594,7,0)</f>
        <v>#REF!</v>
      </c>
      <c r="D434" t="e">
        <f>VLOOKUP(A434,Sayfa2!$A$2:$D$594,7,0)</f>
        <v>#REF!</v>
      </c>
    </row>
    <row r="435" spans="1:4" hidden="1" x14ac:dyDescent="0.25">
      <c r="A435" s="12">
        <v>9786257371865</v>
      </c>
      <c r="B435" s="15" t="s">
        <v>612</v>
      </c>
      <c r="C435" s="14" t="e">
        <f>VLOOKUP(A435,Sayfa2!A$2:D$594,7,0)</f>
        <v>#REF!</v>
      </c>
      <c r="D435" t="e">
        <f>VLOOKUP(A435,Sayfa2!$A$2:$D$594,7,0)</f>
        <v>#REF!</v>
      </c>
    </row>
    <row r="436" spans="1:4" hidden="1" x14ac:dyDescent="0.25">
      <c r="A436" s="12">
        <v>9786256397491</v>
      </c>
      <c r="B436" s="15" t="s">
        <v>253</v>
      </c>
      <c r="C436" s="14" t="e">
        <f>VLOOKUP(A436,Sayfa2!A$2:D$594,7,0)</f>
        <v>#REF!</v>
      </c>
      <c r="D436" t="e">
        <f>VLOOKUP(A436,Sayfa2!$A$2:$D$594,7,0)</f>
        <v>#REF!</v>
      </c>
    </row>
    <row r="437" spans="1:4" hidden="1" x14ac:dyDescent="0.25">
      <c r="A437" s="12">
        <v>9786258089509</v>
      </c>
      <c r="B437" s="15" t="s">
        <v>181</v>
      </c>
      <c r="C437" s="14" t="e">
        <f>VLOOKUP(A437,Sayfa2!A$2:D$594,7,0)</f>
        <v>#REF!</v>
      </c>
      <c r="D437" t="e">
        <f>VLOOKUP(A437,Sayfa2!$A$2:$D$594,7,0)</f>
        <v>#REF!</v>
      </c>
    </row>
    <row r="438" spans="1:4" hidden="1" x14ac:dyDescent="0.25">
      <c r="A438" s="12">
        <v>9786258089493</v>
      </c>
      <c r="B438" s="15" t="s">
        <v>508</v>
      </c>
      <c r="C438" s="14" t="e">
        <f>VLOOKUP(A438,Sayfa2!A$2:D$594,7,0)</f>
        <v>#REF!</v>
      </c>
      <c r="D438" t="e">
        <f>VLOOKUP(A438,Sayfa2!$A$2:$D$594,7,0)</f>
        <v>#REF!</v>
      </c>
    </row>
    <row r="439" spans="1:4" hidden="1" x14ac:dyDescent="0.25">
      <c r="A439" s="12">
        <v>9786256397927</v>
      </c>
      <c r="B439" s="15" t="s">
        <v>359</v>
      </c>
      <c r="C439" s="14" t="e">
        <f>VLOOKUP(A439,Sayfa2!A$2:D$594,7,0)</f>
        <v>#REF!</v>
      </c>
      <c r="D439" t="e">
        <f>VLOOKUP(A439,Sayfa2!$A$2:$D$594,7,0)</f>
        <v>#REF!</v>
      </c>
    </row>
    <row r="440" spans="1:4" hidden="1" x14ac:dyDescent="0.25">
      <c r="A440" s="12">
        <v>9786052162910</v>
      </c>
      <c r="B440" s="15" t="s">
        <v>752</v>
      </c>
      <c r="C440" s="14" t="e">
        <f>VLOOKUP(A440,Sayfa2!A$2:D$594,7,0)</f>
        <v>#REF!</v>
      </c>
      <c r="D440" t="e">
        <f>VLOOKUP(A440,Sayfa2!$A$2:$D$594,7,0)</f>
        <v>#REF!</v>
      </c>
    </row>
    <row r="441" spans="1:4" hidden="1" x14ac:dyDescent="0.25">
      <c r="A441" s="12">
        <v>9786257124409</v>
      </c>
      <c r="B441" s="15" t="s">
        <v>750</v>
      </c>
      <c r="C441" s="14" t="e">
        <f>VLOOKUP(A441,Sayfa2!A$2:D$594,7,0)</f>
        <v>#REF!</v>
      </c>
      <c r="D441" t="e">
        <f>VLOOKUP(A441,Sayfa2!$A$2:$D$594,7,0)</f>
        <v>#REF!</v>
      </c>
    </row>
    <row r="442" spans="1:4" hidden="1" x14ac:dyDescent="0.25">
      <c r="A442" s="12">
        <v>9786257371674</v>
      </c>
      <c r="B442" s="15" t="s">
        <v>933</v>
      </c>
      <c r="C442" s="14" t="e">
        <f>VLOOKUP(A442,Sayfa2!A$2:D$594,7,0)</f>
        <v>#REF!</v>
      </c>
      <c r="D442" t="e">
        <f>VLOOKUP(A442,Sayfa2!$A$2:$D$594,7,0)</f>
        <v>#REF!</v>
      </c>
    </row>
    <row r="443" spans="1:4" hidden="1" x14ac:dyDescent="0.25">
      <c r="A443" s="12">
        <v>9786257371575</v>
      </c>
      <c r="B443" s="15" t="s">
        <v>693</v>
      </c>
      <c r="C443" s="14" t="e">
        <f>VLOOKUP(A443,Sayfa2!A$2:D$594,7,0)</f>
        <v>#REF!</v>
      </c>
      <c r="D443" t="e">
        <f>VLOOKUP(A443,Sayfa2!$A$2:$D$594,7,0)</f>
        <v>#REF!</v>
      </c>
    </row>
    <row r="444" spans="1:4" hidden="1" x14ac:dyDescent="0.25">
      <c r="A444" s="12">
        <v>9786258089592</v>
      </c>
      <c r="B444" s="15" t="s">
        <v>560</v>
      </c>
      <c r="C444" s="14" t="e">
        <f>VLOOKUP(A444,Sayfa2!A$2:D$594,7,0)</f>
        <v>#REF!</v>
      </c>
      <c r="D444" t="e">
        <f>VLOOKUP(A444,Sayfa2!$A$2:$D$594,7,0)</f>
        <v>#REF!</v>
      </c>
    </row>
    <row r="445" spans="1:4" hidden="1" x14ac:dyDescent="0.25">
      <c r="A445" s="12">
        <v>9786256397033</v>
      </c>
      <c r="B445" s="15" t="s">
        <v>593</v>
      </c>
      <c r="C445" s="14" t="e">
        <f>VLOOKUP(A445,Sayfa2!A$2:D$594,7,0)</f>
        <v>#REF!</v>
      </c>
      <c r="D445" t="e">
        <f>VLOOKUP(A445,Sayfa2!$A$2:$D$594,7,0)</f>
        <v>#REF!</v>
      </c>
    </row>
    <row r="446" spans="1:4" hidden="1" x14ac:dyDescent="0.25">
      <c r="A446" s="12">
        <v>9786057690678</v>
      </c>
      <c r="B446" s="15" t="s">
        <v>662</v>
      </c>
      <c r="C446" s="14" t="e">
        <f>VLOOKUP(A446,Sayfa2!A$2:D$594,7,0)</f>
        <v>#REF!</v>
      </c>
      <c r="D446" t="e">
        <f>VLOOKUP(A446,Sayfa2!$A$2:$D$594,7,0)</f>
        <v>#REF!</v>
      </c>
    </row>
    <row r="447" spans="1:4" hidden="1" x14ac:dyDescent="0.25">
      <c r="A447" s="12">
        <v>9786257371049</v>
      </c>
      <c r="B447" s="15" t="s">
        <v>824</v>
      </c>
      <c r="C447" s="14" t="e">
        <f>VLOOKUP(A447,Sayfa2!A$2:D$594,7,0)</f>
        <v>#REF!</v>
      </c>
      <c r="D447" t="e">
        <f>VLOOKUP(A447,Sayfa2!$A$2:$D$594,7,0)</f>
        <v>#REF!</v>
      </c>
    </row>
    <row r="448" spans="1:4" hidden="1" x14ac:dyDescent="0.25">
      <c r="A448" s="12">
        <v>9786257124904</v>
      </c>
      <c r="B448" s="15" t="s">
        <v>322</v>
      </c>
      <c r="C448" s="14" t="e">
        <f>VLOOKUP(A448,Sayfa2!A$2:D$594,7,0)</f>
        <v>#REF!</v>
      </c>
      <c r="D448" t="e">
        <f>VLOOKUP(A448,Sayfa2!$A$2:$D$594,7,0)</f>
        <v>#REF!</v>
      </c>
    </row>
    <row r="449" spans="1:4" hidden="1" x14ac:dyDescent="0.25">
      <c r="A449" s="12">
        <v>9786258089066</v>
      </c>
      <c r="B449" s="15" t="s">
        <v>300</v>
      </c>
      <c r="C449" s="14" t="e">
        <f>VLOOKUP(A449,Sayfa2!A$2:D$594,7,0)</f>
        <v>#REF!</v>
      </c>
      <c r="D449" t="e">
        <f>VLOOKUP(A449,Sayfa2!$A$2:$D$594,7,0)</f>
        <v>#REF!</v>
      </c>
    </row>
    <row r="450" spans="1:4" hidden="1" x14ac:dyDescent="0.25">
      <c r="A450" s="12">
        <v>9786057690739</v>
      </c>
      <c r="B450" s="15" t="s">
        <v>746</v>
      </c>
      <c r="C450" s="14" t="e">
        <f>VLOOKUP(A450,Sayfa2!A$2:D$594,7,0)</f>
        <v>#REF!</v>
      </c>
      <c r="D450" t="e">
        <f>VLOOKUP(A450,Sayfa2!$A$2:$D$594,7,0)</f>
        <v>#REF!</v>
      </c>
    </row>
    <row r="451" spans="1:4" hidden="1" x14ac:dyDescent="0.25">
      <c r="A451" s="12">
        <v>9786258089295</v>
      </c>
      <c r="B451" s="15" t="s">
        <v>869</v>
      </c>
      <c r="C451" s="14" t="e">
        <f>VLOOKUP(A451,Sayfa2!A$2:D$594,7,0)</f>
        <v>#REF!</v>
      </c>
      <c r="D451" t="e">
        <f>VLOOKUP(A451,Sayfa2!$A$2:$D$594,7,0)</f>
        <v>#REF!</v>
      </c>
    </row>
    <row r="452" spans="1:4" hidden="1" x14ac:dyDescent="0.25">
      <c r="A452" s="12">
        <v>9786052041154</v>
      </c>
      <c r="B452" s="15" t="s">
        <v>740</v>
      </c>
      <c r="C452" s="14" t="e">
        <f>VLOOKUP(A452,Sayfa2!A$2:D$594,7,0)</f>
        <v>#REF!</v>
      </c>
      <c r="D452" t="e">
        <f>VLOOKUP(A452,Sayfa2!$A$2:$D$594,7,0)</f>
        <v>#REF!</v>
      </c>
    </row>
    <row r="453" spans="1:4" hidden="1" x14ac:dyDescent="0.25">
      <c r="A453" s="12">
        <v>9786059442534</v>
      </c>
      <c r="B453" s="15" t="s">
        <v>366</v>
      </c>
      <c r="C453" s="14" t="e">
        <f>VLOOKUP(A453,Sayfa2!A$2:D$594,7,0)</f>
        <v>#REF!</v>
      </c>
      <c r="D453" t="e">
        <f>VLOOKUP(A453,Sayfa2!$A$2:$D$594,7,0)</f>
        <v>#REF!</v>
      </c>
    </row>
    <row r="454" spans="1:4" hidden="1" x14ac:dyDescent="0.25">
      <c r="A454" s="12">
        <v>9786052162552</v>
      </c>
      <c r="B454" s="15" t="s">
        <v>369</v>
      </c>
      <c r="C454" s="14" t="e">
        <f>VLOOKUP(A454,Sayfa2!A$2:D$594,7,0)</f>
        <v>#REF!</v>
      </c>
      <c r="D454" t="e">
        <f>VLOOKUP(A454,Sayfa2!$A$2:$D$594,7,0)</f>
        <v>#REF!</v>
      </c>
    </row>
    <row r="455" spans="1:4" hidden="1" x14ac:dyDescent="0.25">
      <c r="A455" s="12">
        <v>9786057939715</v>
      </c>
      <c r="B455" s="15" t="s">
        <v>371</v>
      </c>
      <c r="C455" s="14" t="e">
        <f>VLOOKUP(A455,Sayfa2!A$2:D$594,7,0)</f>
        <v>#REF!</v>
      </c>
      <c r="D455" t="e">
        <f>VLOOKUP(A455,Sayfa2!$A$2:$D$594,7,0)</f>
        <v>#REF!</v>
      </c>
    </row>
    <row r="456" spans="1:4" hidden="1" x14ac:dyDescent="0.25">
      <c r="A456" s="12">
        <v>9786257124188</v>
      </c>
      <c r="B456" s="15" t="s">
        <v>367</v>
      </c>
      <c r="C456" s="14" t="e">
        <f>VLOOKUP(A456,Sayfa2!A$2:D$594,7,0)</f>
        <v>#REF!</v>
      </c>
      <c r="D456" t="e">
        <f>VLOOKUP(A456,Sayfa2!$A$2:$D$594,7,0)</f>
        <v>#REF!</v>
      </c>
    </row>
    <row r="457" spans="1:4" hidden="1" x14ac:dyDescent="0.25">
      <c r="A457" s="12">
        <v>9786257371346</v>
      </c>
      <c r="B457" s="15" t="s">
        <v>370</v>
      </c>
      <c r="C457" s="14" t="e">
        <f>VLOOKUP(A457,Sayfa2!A$2:D$594,7,0)</f>
        <v>#REF!</v>
      </c>
      <c r="D457" t="e">
        <f>VLOOKUP(A457,Sayfa2!$A$2:$D$594,7,0)</f>
        <v>#REF!</v>
      </c>
    </row>
    <row r="458" spans="1:4" hidden="1" x14ac:dyDescent="0.25">
      <c r="A458" s="12">
        <v>9786258089028</v>
      </c>
      <c r="B458" s="15" t="s">
        <v>368</v>
      </c>
      <c r="C458" s="14" t="e">
        <f>VLOOKUP(A458,Sayfa2!A$2:D$594,7,0)</f>
        <v>#REF!</v>
      </c>
      <c r="D458" t="e">
        <f>VLOOKUP(A458,Sayfa2!$A$2:$D$594,7,0)</f>
        <v>#REF!</v>
      </c>
    </row>
    <row r="459" spans="1:4" hidden="1" x14ac:dyDescent="0.25">
      <c r="A459" s="12">
        <v>9786059864855</v>
      </c>
      <c r="B459" s="15" t="s">
        <v>709</v>
      </c>
      <c r="C459" s="14" t="e">
        <f>VLOOKUP(A459,Sayfa2!A$2:D$594,7,0)</f>
        <v>#REF!</v>
      </c>
      <c r="D459" t="e">
        <f>VLOOKUP(A459,Sayfa2!$A$2:$D$594,7,0)</f>
        <v>#REF!</v>
      </c>
    </row>
    <row r="460" spans="1:4" hidden="1" x14ac:dyDescent="0.25">
      <c r="A460" s="12">
        <v>9786257371100</v>
      </c>
      <c r="B460" s="15" t="s">
        <v>688</v>
      </c>
      <c r="C460" s="14" t="e">
        <f>VLOOKUP(A460,Sayfa2!A$2:D$594,7,0)</f>
        <v>#REF!</v>
      </c>
      <c r="D460" t="e">
        <f>VLOOKUP(A460,Sayfa2!$A$2:$D$594,7,0)</f>
        <v>#REF!</v>
      </c>
    </row>
    <row r="461" spans="1:4" hidden="1" x14ac:dyDescent="0.25">
      <c r="A461" s="12">
        <v>9789992265413</v>
      </c>
      <c r="B461" s="15" t="s">
        <v>934</v>
      </c>
      <c r="C461" s="14" t="e">
        <f>VLOOKUP(A461,Sayfa2!A$2:D$594,7,0)</f>
        <v>#REF!</v>
      </c>
      <c r="D461" t="e">
        <f>VLOOKUP(A461,Sayfa2!$A$2:$D$594,7,0)</f>
        <v>#REF!</v>
      </c>
    </row>
    <row r="462" spans="1:4" hidden="1" x14ac:dyDescent="0.25">
      <c r="A462" s="12">
        <v>9786257124317</v>
      </c>
      <c r="B462" s="15" t="s">
        <v>711</v>
      </c>
      <c r="C462" s="14" t="e">
        <f>VLOOKUP(A462,Sayfa2!A$2:D$594,7,0)</f>
        <v>#REF!</v>
      </c>
      <c r="D462" t="e">
        <f>VLOOKUP(A462,Sayfa2!$A$2:$D$594,7,0)</f>
        <v>#REF!</v>
      </c>
    </row>
    <row r="463" spans="1:4" hidden="1" x14ac:dyDescent="0.25">
      <c r="A463" s="12">
        <v>9786257371582</v>
      </c>
      <c r="B463" s="15" t="s">
        <v>169</v>
      </c>
      <c r="C463" s="14" t="e">
        <f>VLOOKUP(A463,Sayfa2!A$2:D$594,7,0)</f>
        <v>#REF!</v>
      </c>
      <c r="D463" t="e">
        <f>VLOOKUP(A463,Sayfa2!$A$2:$D$594,7,0)</f>
        <v>#REF!</v>
      </c>
    </row>
    <row r="464" spans="1:4" hidden="1" x14ac:dyDescent="0.25">
      <c r="A464" s="12">
        <v>9786256780019</v>
      </c>
      <c r="B464" s="15" t="s">
        <v>716</v>
      </c>
      <c r="C464" s="14" t="e">
        <f>VLOOKUP(A464,Sayfa2!A$2:D$594,7,0)</f>
        <v>#REF!</v>
      </c>
      <c r="D464" t="e">
        <f>VLOOKUP(A464,Sayfa2!$A$2:$D$594,7,0)</f>
        <v>#REF!</v>
      </c>
    </row>
    <row r="465" spans="1:4" hidden="1" x14ac:dyDescent="0.25">
      <c r="A465" s="12">
        <v>9786057690951</v>
      </c>
      <c r="B465" s="15" t="s">
        <v>1008</v>
      </c>
      <c r="C465" s="14" t="e">
        <f>VLOOKUP(A465,Sayfa2!A$2:D$594,7,0)</f>
        <v>#REF!</v>
      </c>
      <c r="D465" t="e">
        <f>VLOOKUP(A465,Sayfa2!$A$2:$D$594,7,0)</f>
        <v>#REF!</v>
      </c>
    </row>
    <row r="466" spans="1:4" hidden="1" x14ac:dyDescent="0.25">
      <c r="A466" s="12">
        <v>9786257371032</v>
      </c>
      <c r="B466" s="15" t="s">
        <v>754</v>
      </c>
      <c r="C466" s="14" t="e">
        <f>VLOOKUP(A466,Sayfa2!A$2:D$594,7,0)</f>
        <v>#REF!</v>
      </c>
      <c r="D466" t="e">
        <f>VLOOKUP(A466,Sayfa2!$A$2:$D$594,7,0)</f>
        <v>#REF!</v>
      </c>
    </row>
    <row r="467" spans="1:4" hidden="1" x14ac:dyDescent="0.25">
      <c r="A467" s="12">
        <v>9786257371827</v>
      </c>
      <c r="B467" s="15" t="s">
        <v>323</v>
      </c>
      <c r="C467" s="14" t="e">
        <f>VLOOKUP(A467,Sayfa2!A$2:D$594,7,0)</f>
        <v>#REF!</v>
      </c>
      <c r="D467" t="e">
        <f>VLOOKUP(A467,Sayfa2!$A$2:$D$594,7,0)</f>
        <v>#REF!</v>
      </c>
    </row>
    <row r="468" spans="1:4" hidden="1" x14ac:dyDescent="0.25">
      <c r="A468" s="12">
        <v>9786059864626</v>
      </c>
      <c r="B468" s="15" t="s">
        <v>758</v>
      </c>
      <c r="C468" s="14" t="e">
        <f>VLOOKUP(A468,Sayfa2!A$2:D$594,7,0)</f>
        <v>#REF!</v>
      </c>
      <c r="D468" t="e">
        <f>VLOOKUP(A468,Sayfa2!$A$2:$D$594,7,0)</f>
        <v>#REF!</v>
      </c>
    </row>
    <row r="469" spans="1:4" hidden="1" x14ac:dyDescent="0.25">
      <c r="A469" s="12">
        <v>9786057690128</v>
      </c>
      <c r="B469" s="15" t="s">
        <v>307</v>
      </c>
      <c r="C469" s="14" t="e">
        <f>VLOOKUP(A469,Sayfa2!A$2:D$594,7,0)</f>
        <v>#REF!</v>
      </c>
      <c r="D469" t="e">
        <f>VLOOKUP(A469,Sayfa2!$A$2:$D$594,7,0)</f>
        <v>#REF!</v>
      </c>
    </row>
    <row r="470" spans="1:4" hidden="1" x14ac:dyDescent="0.25">
      <c r="A470" s="12">
        <v>9786256397613</v>
      </c>
      <c r="B470" s="15" t="s">
        <v>766</v>
      </c>
      <c r="C470" s="14" t="e">
        <f>VLOOKUP(A470,Sayfa2!A$2:D$594,7,0)</f>
        <v>#REF!</v>
      </c>
      <c r="D470" t="e">
        <f>VLOOKUP(A470,Sayfa2!$A$2:$D$594,7,0)</f>
        <v>#REF!</v>
      </c>
    </row>
    <row r="471" spans="1:4" hidden="1" x14ac:dyDescent="0.25">
      <c r="A471" s="12">
        <v>9786057939791</v>
      </c>
      <c r="B471" s="15" t="s">
        <v>696</v>
      </c>
      <c r="C471" s="14" t="e">
        <f>VLOOKUP(A471,Sayfa2!A$2:D$594,7,0)</f>
        <v>#REF!</v>
      </c>
      <c r="D471" t="e">
        <f>VLOOKUP(A471,Sayfa2!$A$2:$D$594,7,0)</f>
        <v>#REF!</v>
      </c>
    </row>
    <row r="472" spans="1:4" hidden="1" x14ac:dyDescent="0.25">
      <c r="A472" s="12">
        <v>9786057939845</v>
      </c>
      <c r="B472" s="15" t="s">
        <v>785</v>
      </c>
      <c r="C472" s="14" t="e">
        <f>VLOOKUP(A472,Sayfa2!A$2:D$594,7,0)</f>
        <v>#REF!</v>
      </c>
      <c r="D472" t="e">
        <f>VLOOKUP(A472,Sayfa2!$A$2:$D$594,7,0)</f>
        <v>#REF!</v>
      </c>
    </row>
    <row r="473" spans="1:4" hidden="1" x14ac:dyDescent="0.25">
      <c r="A473" s="12">
        <v>9786256397095</v>
      </c>
      <c r="B473" s="15" t="s">
        <v>935</v>
      </c>
      <c r="C473" s="14" t="e">
        <f>VLOOKUP(A473,Sayfa2!A$2:D$594,7,0)</f>
        <v>#REF!</v>
      </c>
      <c r="D473" t="e">
        <f>VLOOKUP(A473,Sayfa2!$A$2:$D$594,7,0)</f>
        <v>#REF!</v>
      </c>
    </row>
    <row r="474" spans="1:4" hidden="1" x14ac:dyDescent="0.25">
      <c r="A474" s="12">
        <v>9786057690210</v>
      </c>
      <c r="B474" s="15" t="s">
        <v>633</v>
      </c>
      <c r="C474" s="14" t="e">
        <f>VLOOKUP(A474,Sayfa2!A$2:D$594,7,0)</f>
        <v>#REF!</v>
      </c>
      <c r="D474" t="e">
        <f>VLOOKUP(A474,Sayfa2!$A$2:$D$594,7,0)</f>
        <v>#REF!</v>
      </c>
    </row>
    <row r="475" spans="1:4" hidden="1" x14ac:dyDescent="0.25">
      <c r="A475" s="12">
        <v>9786257371490</v>
      </c>
      <c r="B475" s="15" t="s">
        <v>473</v>
      </c>
      <c r="C475" s="14" t="e">
        <f>VLOOKUP(A475,Sayfa2!A$2:D$594,7,0)</f>
        <v>#REF!</v>
      </c>
      <c r="D475" t="e">
        <f>VLOOKUP(A475,Sayfa2!$A$2:$D$594,7,0)</f>
        <v>#REF!</v>
      </c>
    </row>
    <row r="476" spans="1:4" hidden="1" x14ac:dyDescent="0.25">
      <c r="A476" s="12">
        <v>9786056403408</v>
      </c>
      <c r="B476" s="15" t="s">
        <v>655</v>
      </c>
      <c r="C476" s="14" t="e">
        <f>VLOOKUP(A476,Sayfa2!A$2:D$594,7,0)</f>
        <v>#REF!</v>
      </c>
      <c r="D476" t="e">
        <f>VLOOKUP(A476,Sayfa2!$A$2:$D$594,7,0)</f>
        <v>#REF!</v>
      </c>
    </row>
    <row r="477" spans="1:4" hidden="1" x14ac:dyDescent="0.25">
      <c r="A477" s="12">
        <v>9786256397934</v>
      </c>
      <c r="B477" s="15" t="s">
        <v>866</v>
      </c>
      <c r="C477" s="14" t="e">
        <f>VLOOKUP(A477,Sayfa2!A$2:D$594,7,0)</f>
        <v>#REF!</v>
      </c>
      <c r="D477" t="e">
        <f>VLOOKUP(A477,Sayfa2!$A$2:$D$594,7,0)</f>
        <v>#REF!</v>
      </c>
    </row>
    <row r="478" spans="1:4" hidden="1" x14ac:dyDescent="0.25">
      <c r="A478" s="12">
        <v>9786057690531</v>
      </c>
      <c r="B478" s="15" t="s">
        <v>374</v>
      </c>
      <c r="C478" s="14" t="e">
        <f>VLOOKUP(A478,Sayfa2!A$2:D$594,7,0)</f>
        <v>#REF!</v>
      </c>
      <c r="D478" t="e">
        <f>VLOOKUP(A478,Sayfa2!$A$2:$D$594,7,0)</f>
        <v>#REF!</v>
      </c>
    </row>
    <row r="479" spans="1:4" hidden="1" x14ac:dyDescent="0.25">
      <c r="A479" s="12">
        <v>9786052162361</v>
      </c>
      <c r="B479" s="15" t="s">
        <v>548</v>
      </c>
      <c r="C479" s="14" t="e">
        <f>VLOOKUP(A479,Sayfa2!A$2:D$594,7,0)</f>
        <v>#REF!</v>
      </c>
      <c r="D479" t="e">
        <f>VLOOKUP(A479,Sayfa2!$A$2:$D$594,7,0)</f>
        <v>#REF!</v>
      </c>
    </row>
    <row r="480" spans="1:4" hidden="1" x14ac:dyDescent="0.25">
      <c r="A480" s="12">
        <v>9786057939944</v>
      </c>
      <c r="B480" s="15" t="s">
        <v>161</v>
      </c>
      <c r="C480" s="14" t="e">
        <f>VLOOKUP(A480,Sayfa2!A$2:D$594,7,0)</f>
        <v>#REF!</v>
      </c>
      <c r="D480" t="e">
        <f>VLOOKUP(A480,Sayfa2!$A$2:$D$594,7,0)</f>
        <v>#REF!</v>
      </c>
    </row>
    <row r="481" spans="1:4" hidden="1" x14ac:dyDescent="0.25">
      <c r="A481" s="12">
        <v>9786052041185</v>
      </c>
      <c r="B481" s="15" t="s">
        <v>936</v>
      </c>
      <c r="C481" s="14" t="e">
        <f>VLOOKUP(A481,Sayfa2!A$2:D$594,7,0)</f>
        <v>#REF!</v>
      </c>
      <c r="D481" t="e">
        <f>VLOOKUP(A481,Sayfa2!$A$2:$D$594,7,0)</f>
        <v>#REF!</v>
      </c>
    </row>
    <row r="482" spans="1:4" hidden="1" x14ac:dyDescent="0.25">
      <c r="A482" s="12">
        <v>9786052041192</v>
      </c>
      <c r="B482" s="15" t="s">
        <v>937</v>
      </c>
      <c r="C482" s="14">
        <v>95</v>
      </c>
      <c r="D482" t="e">
        <f>VLOOKUP(A482,Sayfa2!$A$2:$D$594,7,0)</f>
        <v>#REF!</v>
      </c>
    </row>
    <row r="483" spans="1:4" hidden="1" x14ac:dyDescent="0.25">
      <c r="A483" s="12">
        <v>9786052041208</v>
      </c>
      <c r="B483" s="15" t="s">
        <v>938</v>
      </c>
      <c r="C483" s="14">
        <v>95</v>
      </c>
      <c r="D483" t="e">
        <f>VLOOKUP(A483,Sayfa2!$A$2:$D$594,7,0)</f>
        <v>#REF!</v>
      </c>
    </row>
    <row r="484" spans="1:4" hidden="1" x14ac:dyDescent="0.25">
      <c r="A484" s="12">
        <v>9786052041178</v>
      </c>
      <c r="B484" s="15" t="s">
        <v>939</v>
      </c>
      <c r="C484" s="14">
        <v>95</v>
      </c>
      <c r="D484" t="e">
        <f>VLOOKUP(A484,Sayfa2!$A$2:$D$594,7,0)</f>
        <v>#REF!</v>
      </c>
    </row>
    <row r="485" spans="1:4" hidden="1" x14ac:dyDescent="0.25">
      <c r="A485" s="12">
        <v>9786258089103</v>
      </c>
      <c r="B485" s="15" t="s">
        <v>233</v>
      </c>
      <c r="C485" s="14" t="e">
        <f>VLOOKUP(A485,Sayfa2!A$2:D$594,7,0)</f>
        <v>#REF!</v>
      </c>
      <c r="D485" t="e">
        <f>VLOOKUP(A485,Sayfa2!$A$2:$D$594,7,0)</f>
        <v>#REF!</v>
      </c>
    </row>
    <row r="486" spans="1:4" hidden="1" x14ac:dyDescent="0.25">
      <c r="A486" s="12">
        <v>9786258089097</v>
      </c>
      <c r="B486" s="15" t="s">
        <v>234</v>
      </c>
      <c r="C486" s="14" t="e">
        <f>VLOOKUP(A486,Sayfa2!A$2:D$594,7,0)</f>
        <v>#REF!</v>
      </c>
      <c r="D486" t="e">
        <f>VLOOKUP(A486,Sayfa2!$A$2:$D$594,7,0)</f>
        <v>#REF!</v>
      </c>
    </row>
    <row r="487" spans="1:4" hidden="1" x14ac:dyDescent="0.25">
      <c r="A487" s="12">
        <v>9786258089615</v>
      </c>
      <c r="B487" s="15" t="s">
        <v>333</v>
      </c>
      <c r="C487" s="14" t="e">
        <f>VLOOKUP(A487,Sayfa2!A$2:D$594,7,0)</f>
        <v>#REF!</v>
      </c>
      <c r="D487" t="e">
        <f>VLOOKUP(A487,Sayfa2!$A$2:$D$594,7,0)</f>
        <v>#REF!</v>
      </c>
    </row>
    <row r="488" spans="1:4" hidden="1" x14ac:dyDescent="0.25">
      <c r="A488" s="12">
        <v>9786257124454</v>
      </c>
      <c r="B488" s="15" t="s">
        <v>461</v>
      </c>
      <c r="C488" s="14" t="e">
        <f>VLOOKUP(A488,Sayfa2!A$2:D$594,7,0)</f>
        <v>#REF!</v>
      </c>
      <c r="D488" t="e">
        <f>VLOOKUP(A488,Sayfa2!$A$2:$D$594,7,0)</f>
        <v>#REF!</v>
      </c>
    </row>
    <row r="489" spans="1:4" hidden="1" x14ac:dyDescent="0.25">
      <c r="A489" s="12">
        <v>9786256397873</v>
      </c>
      <c r="B489" s="15" t="s">
        <v>229</v>
      </c>
      <c r="C489" s="14" t="e">
        <f>VLOOKUP(A489,Sayfa2!A$2:D$594,7,0)</f>
        <v>#REF!</v>
      </c>
      <c r="D489" t="e">
        <f>VLOOKUP(A489,Sayfa2!$A$2:$D$594,7,0)</f>
        <v>#REF!</v>
      </c>
    </row>
    <row r="490" spans="1:4" hidden="1" x14ac:dyDescent="0.25">
      <c r="A490" s="12">
        <v>9786256397385</v>
      </c>
      <c r="B490" s="15" t="s">
        <v>197</v>
      </c>
      <c r="C490" s="14" t="e">
        <f>VLOOKUP(A490,Sayfa2!A$2:D$594,7,0)</f>
        <v>#REF!</v>
      </c>
      <c r="D490" t="e">
        <f>VLOOKUP(A490,Sayfa2!$A$2:$D$594,7,0)</f>
        <v>#REF!</v>
      </c>
    </row>
    <row r="491" spans="1:4" hidden="1" x14ac:dyDescent="0.25">
      <c r="A491" s="12">
        <v>9786256397880</v>
      </c>
      <c r="B491" s="15" t="s">
        <v>228</v>
      </c>
      <c r="C491" s="14" t="e">
        <f>VLOOKUP(A491,Sayfa2!A$2:D$594,7,0)</f>
        <v>#REF!</v>
      </c>
      <c r="D491" t="e">
        <f>VLOOKUP(A491,Sayfa2!$A$2:$D$594,7,0)</f>
        <v>#REF!</v>
      </c>
    </row>
    <row r="492" spans="1:4" hidden="1" x14ac:dyDescent="0.25">
      <c r="A492" s="12">
        <v>9786256397378</v>
      </c>
      <c r="B492" s="15" t="s">
        <v>196</v>
      </c>
      <c r="C492" s="14" t="e">
        <f>VLOOKUP(A492,Sayfa2!A$2:D$594,7,0)</f>
        <v>#REF!</v>
      </c>
      <c r="D492" t="e">
        <f>VLOOKUP(A492,Sayfa2!$A$2:$D$594,7,0)</f>
        <v>#REF!</v>
      </c>
    </row>
    <row r="493" spans="1:4" hidden="1" x14ac:dyDescent="0.25">
      <c r="A493" s="12">
        <v>9786256397361</v>
      </c>
      <c r="B493" s="15" t="s">
        <v>194</v>
      </c>
      <c r="C493" s="14" t="e">
        <f>VLOOKUP(A493,Sayfa2!A$2:D$594,7,0)</f>
        <v>#REF!</v>
      </c>
      <c r="D493" t="e">
        <f>VLOOKUP(A493,Sayfa2!$A$2:$D$594,7,0)</f>
        <v>#REF!</v>
      </c>
    </row>
    <row r="494" spans="1:4" hidden="1" x14ac:dyDescent="0.25">
      <c r="A494" s="12">
        <v>9786257124478</v>
      </c>
      <c r="B494" s="15" t="s">
        <v>1009</v>
      </c>
      <c r="C494" s="14" t="e">
        <f>VLOOKUP(A494,Sayfa2!A$2:D$594,7,0)</f>
        <v>#REF!</v>
      </c>
      <c r="D494" t="e">
        <f>VLOOKUP(A494,Sayfa2!$A$2:$D$594,7,0)</f>
        <v>#REF!</v>
      </c>
    </row>
    <row r="495" spans="1:4" hidden="1" x14ac:dyDescent="0.25">
      <c r="A495" s="12">
        <v>9786258089639</v>
      </c>
      <c r="B495" s="15" t="s">
        <v>468</v>
      </c>
      <c r="C495" s="14" t="e">
        <f>VLOOKUP(A495,Sayfa2!A$2:D$594,7,0)</f>
        <v>#REF!</v>
      </c>
      <c r="D495" t="e">
        <f>VLOOKUP(A495,Sayfa2!$A$2:$D$594,7,0)</f>
        <v>#REF!</v>
      </c>
    </row>
    <row r="496" spans="1:4" hidden="1" x14ac:dyDescent="0.25">
      <c r="A496" s="12">
        <v>9786257124461</v>
      </c>
      <c r="B496" s="15" t="s">
        <v>464</v>
      </c>
      <c r="C496" s="14" t="e">
        <f>VLOOKUP(A496,Sayfa2!A$2:D$594,7,0)</f>
        <v>#REF!</v>
      </c>
      <c r="D496" t="e">
        <f>VLOOKUP(A496,Sayfa2!$A$2:$D$594,7,0)</f>
        <v>#REF!</v>
      </c>
    </row>
    <row r="497" spans="1:4" hidden="1" x14ac:dyDescent="0.25">
      <c r="A497" s="12">
        <v>9786258089622</v>
      </c>
      <c r="B497" s="15" t="s">
        <v>331</v>
      </c>
      <c r="C497" s="14" t="e">
        <f>VLOOKUP(A497,Sayfa2!A$2:D$594,7,0)</f>
        <v>#REF!</v>
      </c>
      <c r="D497" t="e">
        <f>VLOOKUP(A497,Sayfa2!$A$2:$D$594,7,0)</f>
        <v>#REF!</v>
      </c>
    </row>
    <row r="498" spans="1:4" hidden="1" x14ac:dyDescent="0.25">
      <c r="A498" s="12">
        <v>9786257124485</v>
      </c>
      <c r="B498" s="15" t="s">
        <v>475</v>
      </c>
      <c r="C498" s="14" t="e">
        <f>VLOOKUP(A498,Sayfa2!A$2:D$594,7,0)</f>
        <v>#REF!</v>
      </c>
      <c r="D498" t="e">
        <f>VLOOKUP(A498,Sayfa2!$A$2:$D$594,7,0)</f>
        <v>#REF!</v>
      </c>
    </row>
    <row r="499" spans="1:4" hidden="1" x14ac:dyDescent="0.25">
      <c r="A499" s="12">
        <v>9786052041680</v>
      </c>
      <c r="B499" s="15" t="s">
        <v>12</v>
      </c>
      <c r="C499" s="14" t="e">
        <f>VLOOKUP(A499,Sayfa2!A$2:D$594,7,0)</f>
        <v>#REF!</v>
      </c>
      <c r="D499" t="e">
        <f>VLOOKUP(A499,Sayfa2!$A$2:$D$594,7,0)</f>
        <v>#REF!</v>
      </c>
    </row>
    <row r="500" spans="1:4" hidden="1" x14ac:dyDescent="0.25">
      <c r="A500" s="12">
        <v>9786257371926</v>
      </c>
      <c r="B500" s="15" t="s">
        <v>263</v>
      </c>
      <c r="C500" s="14" t="e">
        <f>VLOOKUP(A500,Sayfa2!A$2:D$594,7,0)</f>
        <v>#REF!</v>
      </c>
      <c r="D500" t="e">
        <f>VLOOKUP(A500,Sayfa2!$A$2:$D$594,7,0)</f>
        <v>#REF!</v>
      </c>
    </row>
    <row r="501" spans="1:4" hidden="1" x14ac:dyDescent="0.25">
      <c r="A501" s="12">
        <v>9786257371124</v>
      </c>
      <c r="B501" s="15" t="s">
        <v>781</v>
      </c>
      <c r="C501" s="14" t="e">
        <f>VLOOKUP(A501,Sayfa2!A$2:D$594,7,0)</f>
        <v>#N/A</v>
      </c>
      <c r="D501" t="e">
        <f>VLOOKUP(A501,Sayfa2!$A$2:$D$594,7,0)</f>
        <v>#N/A</v>
      </c>
    </row>
    <row r="502" spans="1:4" hidden="1" x14ac:dyDescent="0.25">
      <c r="A502" s="12">
        <v>9786256397545</v>
      </c>
      <c r="B502" s="15" t="s">
        <v>584</v>
      </c>
      <c r="C502" s="14" t="e">
        <f>VLOOKUP(A502,Sayfa2!A$2:D$594,7,0)</f>
        <v>#N/A</v>
      </c>
      <c r="D502" t="e">
        <f>VLOOKUP(A502,Sayfa2!$A$2:$D$594,7,0)</f>
        <v>#N/A</v>
      </c>
    </row>
    <row r="503" spans="1:4" hidden="1" x14ac:dyDescent="0.25">
      <c r="A503" s="12">
        <v>9786052041161</v>
      </c>
      <c r="B503" s="15" t="s">
        <v>601</v>
      </c>
      <c r="C503" s="14" t="e">
        <f>VLOOKUP(A503,Sayfa2!A$2:D$594,7,0)</f>
        <v>#N/A</v>
      </c>
      <c r="D503" t="e">
        <f>VLOOKUP(A503,Sayfa2!$A$2:$D$594,7,0)</f>
        <v>#N/A</v>
      </c>
    </row>
    <row r="504" spans="1:4" hidden="1" x14ac:dyDescent="0.25">
      <c r="A504" s="12">
        <v>9786057939401</v>
      </c>
      <c r="B504" s="15" t="s">
        <v>710</v>
      </c>
      <c r="C504" s="14" t="e">
        <f>VLOOKUP(A504,Sayfa2!A$2:D$594,7,0)</f>
        <v>#N/A</v>
      </c>
      <c r="D504" t="e">
        <f>VLOOKUP(A504,Sayfa2!$A$2:$D$594,7,0)</f>
        <v>#N/A</v>
      </c>
    </row>
    <row r="505" spans="1:4" hidden="1" x14ac:dyDescent="0.25">
      <c r="A505" s="12">
        <v>9786059442480</v>
      </c>
      <c r="B505" s="15" t="s">
        <v>674</v>
      </c>
      <c r="C505" s="14" t="e">
        <f>VLOOKUP(A505,Sayfa2!A$2:D$594,7,0)</f>
        <v>#N/A</v>
      </c>
      <c r="D505" t="e">
        <f>VLOOKUP(A505,Sayfa2!$A$2:$D$594,7,0)</f>
        <v>#N/A</v>
      </c>
    </row>
    <row r="506" spans="1:4" hidden="1" x14ac:dyDescent="0.25">
      <c r="A506" s="12">
        <v>9786057690524</v>
      </c>
      <c r="B506" s="15" t="s">
        <v>805</v>
      </c>
      <c r="C506" s="14" t="e">
        <f>VLOOKUP(A506,Sayfa2!A$2:D$594,7,0)</f>
        <v>#N/A</v>
      </c>
      <c r="D506" t="e">
        <f>VLOOKUP(A506,Sayfa2!$A$2:$D$594,7,0)</f>
        <v>#N/A</v>
      </c>
    </row>
    <row r="507" spans="1:4" hidden="1" x14ac:dyDescent="0.25">
      <c r="A507" s="12">
        <v>9786258089349</v>
      </c>
      <c r="B507" s="15" t="s">
        <v>81</v>
      </c>
      <c r="C507" s="14" t="e">
        <f>VLOOKUP(A507,Sayfa2!A$2:D$594,7,0)</f>
        <v>#N/A</v>
      </c>
      <c r="D507" t="e">
        <f>VLOOKUP(A507,Sayfa2!$A$2:$D$594,7,0)</f>
        <v>#N/A</v>
      </c>
    </row>
    <row r="508" spans="1:4" hidden="1" x14ac:dyDescent="0.25">
      <c r="A508" s="12">
        <v>9786059864602</v>
      </c>
      <c r="B508" s="15" t="s">
        <v>685</v>
      </c>
      <c r="C508" s="14" t="e">
        <f>VLOOKUP(A508,Sayfa2!A$2:D$594,7,0)</f>
        <v>#N/A</v>
      </c>
      <c r="D508" t="e">
        <f>VLOOKUP(A508,Sayfa2!$A$2:$D$594,7,0)</f>
        <v>#N/A</v>
      </c>
    </row>
    <row r="509" spans="1:4" hidden="1" x14ac:dyDescent="0.25">
      <c r="A509" s="12">
        <v>9786059442336</v>
      </c>
      <c r="B509" s="15" t="s">
        <v>820</v>
      </c>
      <c r="C509" s="14" t="e">
        <f>VLOOKUP(A509,Sayfa2!A$2:D$594,7,0)</f>
        <v>#N/A</v>
      </c>
      <c r="D509" t="e">
        <f>VLOOKUP(A509,Sayfa2!$A$2:$D$594,7,0)</f>
        <v>#N/A</v>
      </c>
    </row>
    <row r="510" spans="1:4" hidden="1" x14ac:dyDescent="0.25">
      <c r="A510" s="12">
        <v>9786258089752</v>
      </c>
      <c r="B510" s="15" t="s">
        <v>572</v>
      </c>
      <c r="C510" s="14" t="e">
        <f>VLOOKUP(A510,Sayfa2!A$2:D$594,7,0)</f>
        <v>#N/A</v>
      </c>
      <c r="D510" t="e">
        <f>VLOOKUP(A510,Sayfa2!$A$2:$D$594,7,0)</f>
        <v>#N/A</v>
      </c>
    </row>
    <row r="511" spans="1:4" hidden="1" x14ac:dyDescent="0.25">
      <c r="A511" s="12">
        <v>9786258089486</v>
      </c>
      <c r="B511" s="15" t="s">
        <v>576</v>
      </c>
      <c r="C511" s="14" t="e">
        <f>VLOOKUP(A511,Sayfa2!A$2:D$594,7,0)</f>
        <v>#N/A</v>
      </c>
      <c r="D511" t="e">
        <f>VLOOKUP(A511,Sayfa2!$A$2:$D$594,7,0)</f>
        <v>#N/A</v>
      </c>
    </row>
    <row r="512" spans="1:4" hidden="1" x14ac:dyDescent="0.25">
      <c r="A512" s="12">
        <v>9786057690418</v>
      </c>
      <c r="B512" s="15" t="s">
        <v>630</v>
      </c>
      <c r="C512" s="14" t="e">
        <f>VLOOKUP(A512,Sayfa2!A$2:D$594,7,0)</f>
        <v>#N/A</v>
      </c>
      <c r="D512" t="e">
        <f>VLOOKUP(A512,Sayfa2!$A$2:$D$594,7,0)</f>
        <v>#N/A</v>
      </c>
    </row>
    <row r="513" spans="1:4" hidden="1" x14ac:dyDescent="0.25">
      <c r="A513" s="12">
        <v>9786052162569</v>
      </c>
      <c r="B513" s="15" t="s">
        <v>743</v>
      </c>
      <c r="C513" s="14" t="e">
        <f>VLOOKUP(A513,Sayfa2!A$2:D$594,7,0)</f>
        <v>#N/A</v>
      </c>
      <c r="D513" t="e">
        <f>VLOOKUP(A513,Sayfa2!$A$2:$D$594,7,0)</f>
        <v>#N/A</v>
      </c>
    </row>
    <row r="514" spans="1:4" hidden="1" x14ac:dyDescent="0.25">
      <c r="A514" s="12">
        <v>9786258089271</v>
      </c>
      <c r="B514" s="15" t="s">
        <v>873</v>
      </c>
      <c r="C514" s="14" t="e">
        <f>VLOOKUP(A514,Sayfa2!A$2:D$594,7,0)</f>
        <v>#N/A</v>
      </c>
      <c r="D514" t="e">
        <f>VLOOKUP(A514,Sayfa2!$A$2:$D$594,7,0)</f>
        <v>#N/A</v>
      </c>
    </row>
    <row r="515" spans="1:4" hidden="1" x14ac:dyDescent="0.25">
      <c r="A515" s="12">
        <v>9786256780071</v>
      </c>
      <c r="B515" s="15" t="s">
        <v>364</v>
      </c>
      <c r="C515" s="14" t="e">
        <f>VLOOKUP(A515,Sayfa2!A$2:D$594,7,0)</f>
        <v>#N/A</v>
      </c>
      <c r="D515" t="e">
        <f>VLOOKUP(A515,Sayfa2!$A$2:$D$594,7,0)</f>
        <v>#N/A</v>
      </c>
    </row>
    <row r="516" spans="1:4" hidden="1" x14ac:dyDescent="0.25">
      <c r="A516" s="12">
        <v>9786057690456</v>
      </c>
      <c r="B516" s="15" t="s">
        <v>734</v>
      </c>
      <c r="C516" s="14" t="e">
        <f>VLOOKUP(A516,Sayfa2!A$2:D$594,7,0)</f>
        <v>#N/A</v>
      </c>
      <c r="D516" t="e">
        <f>VLOOKUP(A516,Sayfa2!$A$2:$D$594,7,0)</f>
        <v>#N/A</v>
      </c>
    </row>
    <row r="517" spans="1:4" hidden="1" x14ac:dyDescent="0.25">
      <c r="A517" s="12">
        <v>9786057939302</v>
      </c>
      <c r="B517" s="15" t="s">
        <v>787</v>
      </c>
      <c r="C517" s="14" t="e">
        <f>VLOOKUP(A517,Sayfa2!A$2:D$594,7,0)</f>
        <v>#N/A</v>
      </c>
      <c r="D517" t="e">
        <f>VLOOKUP(A517,Sayfa2!$A$2:$D$594,7,0)</f>
        <v>#N/A</v>
      </c>
    </row>
    <row r="518" spans="1:4" hidden="1" x14ac:dyDescent="0.25">
      <c r="A518" s="12">
        <v>9786057690937</v>
      </c>
      <c r="B518" s="15" t="s">
        <v>545</v>
      </c>
      <c r="C518" s="14" t="e">
        <f>VLOOKUP(A518,Sayfa2!A$2:D$594,7,0)</f>
        <v>#N/A</v>
      </c>
      <c r="D518" t="e">
        <f>VLOOKUP(A518,Sayfa2!$A$2:$D$594,7,0)</f>
        <v>#N/A</v>
      </c>
    </row>
    <row r="519" spans="1:4" hidden="1" x14ac:dyDescent="0.25">
      <c r="A519" s="12">
        <v>9786257371407</v>
      </c>
      <c r="B519" s="15" t="s">
        <v>240</v>
      </c>
      <c r="C519" s="14" t="e">
        <f>VLOOKUP(A519,Sayfa2!A$2:D$594,7,0)</f>
        <v>#N/A</v>
      </c>
      <c r="D519" t="e">
        <f>VLOOKUP(A519,Sayfa2!$A$2:$D$594,7,0)</f>
        <v>#N/A</v>
      </c>
    </row>
    <row r="520" spans="1:4" hidden="1" x14ac:dyDescent="0.25">
      <c r="A520" s="12">
        <v>9786258089288</v>
      </c>
      <c r="B520" s="15" t="s">
        <v>940</v>
      </c>
      <c r="C520" s="14" t="e">
        <f>VLOOKUP(A520,Sayfa2!A$2:D$594,7,0)</f>
        <v>#REF!</v>
      </c>
      <c r="D520" t="e">
        <f>VLOOKUP(A520,Sayfa2!$A$2:$D$594,7,0)</f>
        <v>#REF!</v>
      </c>
    </row>
    <row r="521" spans="1:4" hidden="1" x14ac:dyDescent="0.25">
      <c r="A521" s="12">
        <v>9786059864541</v>
      </c>
      <c r="B521" s="15" t="s">
        <v>599</v>
      </c>
      <c r="C521" s="14" t="e">
        <f>VLOOKUP(A521,Sayfa2!A$2:D$594,7,0)</f>
        <v>#N/A</v>
      </c>
      <c r="D521" t="e">
        <f>VLOOKUP(A521,Sayfa2!$A$2:$D$594,7,0)</f>
        <v>#N/A</v>
      </c>
    </row>
    <row r="522" spans="1:4" hidden="1" x14ac:dyDescent="0.25">
      <c r="A522" s="12">
        <v>9786057690708</v>
      </c>
      <c r="B522" s="15" t="s">
        <v>1010</v>
      </c>
      <c r="C522" s="14" t="e">
        <f>VLOOKUP(A522,Sayfa2!A$2:D$594,7,0)</f>
        <v>#N/A</v>
      </c>
      <c r="D522" t="e">
        <f>VLOOKUP(A522,Sayfa2!$A$2:$D$594,7,0)</f>
        <v>#N/A</v>
      </c>
    </row>
    <row r="523" spans="1:4" hidden="1" x14ac:dyDescent="0.25">
      <c r="A523" s="12">
        <v>9786057939937</v>
      </c>
      <c r="B523" s="15" t="s">
        <v>155</v>
      </c>
      <c r="C523" s="14" t="e">
        <f>VLOOKUP(A523,Sayfa2!A$2:D$594,7,0)</f>
        <v>#N/A</v>
      </c>
      <c r="D523" t="e">
        <f>VLOOKUP(A523,Sayfa2!$A$2:$D$594,7,0)</f>
        <v>#N/A</v>
      </c>
    </row>
    <row r="524" spans="1:4" hidden="1" x14ac:dyDescent="0.25">
      <c r="A524" s="12">
        <v>9786052162682</v>
      </c>
      <c r="B524" s="15" t="s">
        <v>694</v>
      </c>
      <c r="C524" s="14" t="e">
        <f>VLOOKUP(A524,Sayfa2!A$2:D$594,7,0)</f>
        <v>#N/A</v>
      </c>
      <c r="D524" t="e">
        <f>VLOOKUP(A524,Sayfa2!$A$2:$D$594,7,0)</f>
        <v>#N/A</v>
      </c>
    </row>
    <row r="525" spans="1:4" hidden="1" x14ac:dyDescent="0.25">
      <c r="A525" s="12">
        <v>9786052162903</v>
      </c>
      <c r="B525" s="15" t="s">
        <v>809</v>
      </c>
      <c r="C525" s="14" t="e">
        <f>VLOOKUP(A525,Sayfa2!A$2:D$594,7,0)</f>
        <v>#N/A</v>
      </c>
      <c r="D525" t="e">
        <f>VLOOKUP(A525,Sayfa2!$A$2:$D$594,7,0)</f>
        <v>#N/A</v>
      </c>
    </row>
    <row r="526" spans="1:4" hidden="1" x14ac:dyDescent="0.25">
      <c r="A526" s="12">
        <v>9786057690722</v>
      </c>
      <c r="B526" s="15" t="s">
        <v>608</v>
      </c>
      <c r="C526" s="14" t="e">
        <f>VLOOKUP(A526,Sayfa2!A$2:D$594,7,0)</f>
        <v>#N/A</v>
      </c>
      <c r="D526" t="e">
        <f>VLOOKUP(A526,Sayfa2!$A$2:$D$594,7,0)</f>
        <v>#N/A</v>
      </c>
    </row>
    <row r="527" spans="1:4" hidden="1" x14ac:dyDescent="0.25">
      <c r="A527" s="12">
        <v>9786256397750</v>
      </c>
      <c r="B527" s="15" t="s">
        <v>529</v>
      </c>
      <c r="C527" s="14" t="e">
        <f>VLOOKUP(A527,Sayfa2!A$2:D$594,7,0)</f>
        <v>#N/A</v>
      </c>
      <c r="D527" t="e">
        <f>VLOOKUP(A527,Sayfa2!$A$2:$D$594,7,0)</f>
        <v>#N/A</v>
      </c>
    </row>
    <row r="528" spans="1:4" hidden="1" x14ac:dyDescent="0.25">
      <c r="A528" s="12">
        <v>9786256397392</v>
      </c>
      <c r="B528" s="15" t="s">
        <v>834</v>
      </c>
      <c r="C528" s="14" t="e">
        <f>VLOOKUP(A528,Sayfa2!A$2:D$594,7,0)</f>
        <v>#N/A</v>
      </c>
      <c r="D528" t="e">
        <f>VLOOKUP(A528,Sayfa2!$A$2:$D$594,7,0)</f>
        <v>#N/A</v>
      </c>
    </row>
    <row r="529" spans="1:4" hidden="1" x14ac:dyDescent="0.25">
      <c r="A529" s="12">
        <v>9786059864527</v>
      </c>
      <c r="B529" s="15" t="s">
        <v>644</v>
      </c>
      <c r="C529" s="14" t="e">
        <f>VLOOKUP(A529,Sayfa2!A$2:D$594,7,0)</f>
        <v>#N/A</v>
      </c>
      <c r="D529" t="e">
        <f>VLOOKUP(A529,Sayfa2!$A$2:$D$594,7,0)</f>
        <v>#N/A</v>
      </c>
    </row>
    <row r="530" spans="1:4" hidden="1" x14ac:dyDescent="0.25">
      <c r="A530" s="12">
        <v>9786057939920</v>
      </c>
      <c r="B530" s="15" t="s">
        <v>160</v>
      </c>
      <c r="C530" s="14" t="e">
        <f>VLOOKUP(A530,Sayfa2!A$2:D$594,7,0)</f>
        <v>#N/A</v>
      </c>
      <c r="D530" t="e">
        <f>VLOOKUP(A530,Sayfa2!$A$2:$D$594,7,0)</f>
        <v>#N/A</v>
      </c>
    </row>
    <row r="531" spans="1:4" hidden="1" x14ac:dyDescent="0.25">
      <c r="A531" s="12">
        <v>9786258089431</v>
      </c>
      <c r="B531" s="15" t="s">
        <v>791</v>
      </c>
      <c r="C531" s="14" t="e">
        <f>VLOOKUP(A531,Sayfa2!A$2:D$594,7,0)</f>
        <v>#N/A</v>
      </c>
      <c r="D531" t="e">
        <f>VLOOKUP(A531,Sayfa2!$A$2:$D$594,7,0)</f>
        <v>#N/A</v>
      </c>
    </row>
    <row r="532" spans="1:4" hidden="1" x14ac:dyDescent="0.25">
      <c r="A532" s="12">
        <v>9786257371087</v>
      </c>
      <c r="B532" s="15" t="s">
        <v>837</v>
      </c>
      <c r="C532" s="14" t="e">
        <f>VLOOKUP(A532,Sayfa2!A$2:D$594,7,0)</f>
        <v>#N/A</v>
      </c>
      <c r="D532" t="e">
        <f>VLOOKUP(A532,Sayfa2!$A$2:$D$594,7,0)</f>
        <v>#N/A</v>
      </c>
    </row>
    <row r="533" spans="1:4" hidden="1" x14ac:dyDescent="0.25">
      <c r="A533" s="12">
        <v>9786057939906</v>
      </c>
      <c r="B533" s="15" t="s">
        <v>626</v>
      </c>
      <c r="C533" s="14" t="e">
        <f>VLOOKUP(A533,Sayfa2!A$2:D$594,7,0)</f>
        <v>#N/A</v>
      </c>
      <c r="D533" t="e">
        <f>VLOOKUP(A533,Sayfa2!$A$2:$D$594,7,0)</f>
        <v>#N/A</v>
      </c>
    </row>
    <row r="534" spans="1:4" hidden="1" x14ac:dyDescent="0.25">
      <c r="A534" s="12">
        <v>9786258089776</v>
      </c>
      <c r="B534" s="15" t="s">
        <v>547</v>
      </c>
      <c r="C534" s="14" t="e">
        <f>VLOOKUP(A534,Sayfa2!A$2:D$594,7,0)</f>
        <v>#N/A</v>
      </c>
      <c r="D534" t="e">
        <f>VLOOKUP(A534,Sayfa2!$A$2:$D$594,7,0)</f>
        <v>#N/A</v>
      </c>
    </row>
    <row r="535" spans="1:4" hidden="1" x14ac:dyDescent="0.25">
      <c r="A535" s="12">
        <v>9786057690180</v>
      </c>
      <c r="B535" s="15" t="s">
        <v>94</v>
      </c>
      <c r="C535" s="14" t="e">
        <f>VLOOKUP(A535,Sayfa2!A$2:D$594,7,0)</f>
        <v>#N/A</v>
      </c>
      <c r="D535" t="e">
        <f>VLOOKUP(A535,Sayfa2!$A$2:$D$594,7,0)</f>
        <v>#N/A</v>
      </c>
    </row>
    <row r="536" spans="1:4" x14ac:dyDescent="0.25">
      <c r="A536" s="12">
        <v>9789978541289</v>
      </c>
      <c r="B536" s="15" t="s">
        <v>941</v>
      </c>
      <c r="C536" s="14">
        <f>79*2</f>
        <v>158</v>
      </c>
      <c r="D536" t="e">
        <f>VLOOKUP(A536,Sayfa2!$A$2:$D$594,7,0)</f>
        <v>#REF!</v>
      </c>
    </row>
    <row r="537" spans="1:4" hidden="1" x14ac:dyDescent="0.25">
      <c r="A537" s="12">
        <v>9772002587445</v>
      </c>
      <c r="B537" s="15" t="s">
        <v>942</v>
      </c>
      <c r="C537" s="14">
        <f>225*3</f>
        <v>675</v>
      </c>
      <c r="D537" t="e">
        <f>VLOOKUP(A537,Sayfa2!$A$2:$D$594,7,0)</f>
        <v>#REF!</v>
      </c>
    </row>
    <row r="538" spans="1:4" x14ac:dyDescent="0.25">
      <c r="A538" s="12">
        <v>9786056409943</v>
      </c>
      <c r="B538" s="15" t="s">
        <v>943</v>
      </c>
      <c r="C538" s="14">
        <f>850+890</f>
        <v>1740</v>
      </c>
      <c r="D538" t="e">
        <f>VLOOKUP(A538,Sayfa2!$A$2:$D$594,7,0)</f>
        <v>#REF!</v>
      </c>
    </row>
    <row r="539" spans="1:4" x14ac:dyDescent="0.25">
      <c r="A539" s="12">
        <v>9782002585860</v>
      </c>
      <c r="B539" s="15" t="s">
        <v>944</v>
      </c>
      <c r="C539" s="14">
        <f>129*2</f>
        <v>258</v>
      </c>
      <c r="D539" t="e">
        <f>VLOOKUP(A539,Sayfa2!$A$2:$D$594,7,0)</f>
        <v>#REF!</v>
      </c>
    </row>
    <row r="540" spans="1:4" x14ac:dyDescent="0.25">
      <c r="A540" s="12">
        <v>9789978541272</v>
      </c>
      <c r="B540" s="15" t="s">
        <v>945</v>
      </c>
      <c r="C540" s="14">
        <v>258</v>
      </c>
      <c r="D540" t="e">
        <f>VLOOKUP(A540,Sayfa2!$A$2:$D$594,7,0)</f>
        <v>#REF!</v>
      </c>
    </row>
    <row r="541" spans="1:4" hidden="1" x14ac:dyDescent="0.25">
      <c r="A541" s="12">
        <v>9782004784742</v>
      </c>
      <c r="B541" s="15" t="s">
        <v>946</v>
      </c>
      <c r="C541" s="14">
        <f>189*4</f>
        <v>756</v>
      </c>
      <c r="D541" t="e">
        <f>VLOOKUP(A541,Sayfa2!$A$2:$D$594,7,0)</f>
        <v>#REF!</v>
      </c>
    </row>
    <row r="542" spans="1:4" x14ac:dyDescent="0.25">
      <c r="A542" s="12">
        <v>9789978541333</v>
      </c>
      <c r="B542" s="15" t="s">
        <v>947</v>
      </c>
      <c r="C542" s="14">
        <f>95*3</f>
        <v>285</v>
      </c>
      <c r="D542" t="e">
        <f>VLOOKUP(A542,Sayfa2!$A$2:$D$594,7,0)</f>
        <v>#REF!</v>
      </c>
    </row>
    <row r="543" spans="1:4" x14ac:dyDescent="0.25">
      <c r="A543" s="12">
        <v>9782002585853</v>
      </c>
      <c r="B543" s="15" t="s">
        <v>948</v>
      </c>
      <c r="C543" s="14">
        <f>95*3</f>
        <v>285</v>
      </c>
      <c r="D543" t="e">
        <f>VLOOKUP(A543,Sayfa2!$A$2:$D$594,7,0)</f>
        <v>#REF!</v>
      </c>
    </row>
    <row r="544" spans="1:4" x14ac:dyDescent="0.25">
      <c r="A544" s="12">
        <v>9782002577445</v>
      </c>
      <c r="B544" s="15" t="s">
        <v>949</v>
      </c>
      <c r="C544" s="14">
        <f>239*2</f>
        <v>478</v>
      </c>
      <c r="D544" t="e">
        <f>VLOOKUP(A544,Sayfa2!$A$2:$D$594,7,0)</f>
        <v>#REF!</v>
      </c>
    </row>
    <row r="545" spans="1:4" hidden="1" x14ac:dyDescent="0.25">
      <c r="A545" s="12">
        <v>9782002477745</v>
      </c>
      <c r="B545" s="15" t="s">
        <v>950</v>
      </c>
      <c r="C545" s="14">
        <f>125*3</f>
        <v>375</v>
      </c>
      <c r="D545" t="e">
        <f>VLOOKUP(A545,Sayfa2!$A$2:$D$594,7,0)</f>
        <v>#REF!</v>
      </c>
    </row>
    <row r="546" spans="1:4" x14ac:dyDescent="0.25">
      <c r="A546" s="12">
        <v>9789992265642</v>
      </c>
      <c r="B546" s="15" t="s">
        <v>951</v>
      </c>
      <c r="C546" s="14">
        <f>190*2</f>
        <v>380</v>
      </c>
      <c r="D546" t="e">
        <f>VLOOKUP(A546,Sayfa2!$A$2:$D$594,7,0)</f>
        <v>#REF!</v>
      </c>
    </row>
    <row r="547" spans="1:4" x14ac:dyDescent="0.25">
      <c r="A547" s="12">
        <v>9782002258740</v>
      </c>
      <c r="B547" s="15" t="s">
        <v>952</v>
      </c>
      <c r="C547" s="14">
        <f>239*2</f>
        <v>478</v>
      </c>
      <c r="D547" t="e">
        <f>VLOOKUP(A547,Sayfa2!$A$2:$D$594,7,0)</f>
        <v>#REF!</v>
      </c>
    </row>
    <row r="548" spans="1:4" x14ac:dyDescent="0.25">
      <c r="A548" s="12">
        <v>9789992265611</v>
      </c>
      <c r="B548" s="15" t="s">
        <v>953</v>
      </c>
      <c r="C548" s="14">
        <v>280</v>
      </c>
      <c r="D548" t="e">
        <f>VLOOKUP(A548,Sayfa2!$A$2:$D$594,7,0)</f>
        <v>#REF!</v>
      </c>
    </row>
    <row r="549" spans="1:4" x14ac:dyDescent="0.25">
      <c r="A549" s="12">
        <v>9782007874785</v>
      </c>
      <c r="B549" s="15" t="s">
        <v>954</v>
      </c>
      <c r="C549" s="14">
        <v>990</v>
      </c>
      <c r="D549" t="e">
        <f>VLOOKUP(A549,Sayfa2!$A$2:$D$594,7,0)</f>
        <v>#REF!</v>
      </c>
    </row>
    <row r="550" spans="1:4" x14ac:dyDescent="0.25">
      <c r="A550" s="12">
        <v>9782002547851</v>
      </c>
      <c r="B550" s="15" t="s">
        <v>955</v>
      </c>
      <c r="C550" s="14">
        <v>990</v>
      </c>
      <c r="D550" t="e">
        <f>VLOOKUP(A550,Sayfa2!$A$2:$D$594,7,0)</f>
        <v>#REF!</v>
      </c>
    </row>
    <row r="551" spans="1:4" x14ac:dyDescent="0.25">
      <c r="A551" s="12">
        <v>9782001485451</v>
      </c>
      <c r="B551" s="15" t="s">
        <v>956</v>
      </c>
      <c r="C551" s="14">
        <f>265*2</f>
        <v>530</v>
      </c>
      <c r="D551" t="e">
        <f>VLOOKUP(A551,Sayfa2!$A$2:$D$594,7,0)</f>
        <v>#REF!</v>
      </c>
    </row>
    <row r="552" spans="1:4" x14ac:dyDescent="0.25">
      <c r="A552" s="12">
        <v>9782002585839</v>
      </c>
      <c r="B552" s="15" t="s">
        <v>957</v>
      </c>
      <c r="C552" s="14">
        <f>139*2</f>
        <v>278</v>
      </c>
      <c r="D552" t="e">
        <f>VLOOKUP(A552,Sayfa2!$A$2:$D$594,7,0)</f>
        <v>#REF!</v>
      </c>
    </row>
    <row r="553" spans="1:4" x14ac:dyDescent="0.25">
      <c r="A553" s="12">
        <v>9789992265628</v>
      </c>
      <c r="B553" s="15" t="s">
        <v>958</v>
      </c>
      <c r="C553" s="14">
        <f>175+130</f>
        <v>305</v>
      </c>
      <c r="D553" t="e">
        <f>VLOOKUP(A553,Sayfa2!$A$2:$D$594,7,0)</f>
        <v>#REF!</v>
      </c>
    </row>
    <row r="554" spans="1:4" x14ac:dyDescent="0.25">
      <c r="A554" s="12">
        <v>9789992265475</v>
      </c>
      <c r="B554" s="15" t="s">
        <v>959</v>
      </c>
      <c r="C554" s="14">
        <f>225+175+130</f>
        <v>530</v>
      </c>
      <c r="D554" t="e">
        <f>VLOOKUP(A554,Sayfa2!$A$2:$D$594,7,0)</f>
        <v>#REF!</v>
      </c>
    </row>
    <row r="555" spans="1:4" x14ac:dyDescent="0.25">
      <c r="A555" s="12">
        <v>9782002547776</v>
      </c>
      <c r="B555" s="15" t="s">
        <v>960</v>
      </c>
      <c r="C555" s="14">
        <f>230*3</f>
        <v>690</v>
      </c>
      <c r="D555" t="e">
        <f>VLOOKUP(A555,Sayfa2!$A$2:$D$594,7,0)</f>
        <v>#REF!</v>
      </c>
    </row>
    <row r="556" spans="1:4" x14ac:dyDescent="0.25">
      <c r="A556" s="12">
        <v>9789992265505</v>
      </c>
      <c r="B556" s="15" t="s">
        <v>961</v>
      </c>
      <c r="C556" s="14">
        <f>179*3</f>
        <v>537</v>
      </c>
      <c r="D556" t="e">
        <f>VLOOKUP(A556,Sayfa2!$A$2:$D$594,7,0)</f>
        <v>#REF!</v>
      </c>
    </row>
    <row r="557" spans="1:4" x14ac:dyDescent="0.25">
      <c r="A557" s="12">
        <v>9782002587420</v>
      </c>
      <c r="B557" s="15" t="s">
        <v>962</v>
      </c>
      <c r="C557" s="14">
        <f>179*4</f>
        <v>716</v>
      </c>
      <c r="D557" t="e">
        <f>VLOOKUP(A557,Sayfa2!$A$2:$D$594,7,0)</f>
        <v>#REF!</v>
      </c>
    </row>
    <row r="558" spans="1:4" x14ac:dyDescent="0.25">
      <c r="A558" s="12">
        <v>9782002587437</v>
      </c>
      <c r="B558" s="15" t="s">
        <v>963</v>
      </c>
      <c r="C558" s="14">
        <f>179*5</f>
        <v>895</v>
      </c>
      <c r="D558" t="e">
        <f>VLOOKUP(A558,Sayfa2!$A$2:$D$594,7,0)</f>
        <v>#REF!</v>
      </c>
    </row>
    <row r="559" spans="1:4" x14ac:dyDescent="0.25">
      <c r="A559" s="12">
        <v>9782002587444</v>
      </c>
      <c r="B559" s="15" t="s">
        <v>964</v>
      </c>
      <c r="C559" s="14">
        <f>179*6</f>
        <v>1074</v>
      </c>
      <c r="D559" t="e">
        <f>VLOOKUP(A559,Sayfa2!$A$2:$D$594,7,0)</f>
        <v>#REF!</v>
      </c>
    </row>
    <row r="560" spans="1:4" x14ac:dyDescent="0.25">
      <c r="A560" s="12">
        <v>9782001598564</v>
      </c>
      <c r="B560" s="15" t="s">
        <v>965</v>
      </c>
      <c r="C560" s="14">
        <f>49*4</f>
        <v>196</v>
      </c>
      <c r="D560" t="e">
        <f>VLOOKUP(A560,Sayfa2!$A$2:$D$594,7,0)</f>
        <v>#REF!</v>
      </c>
    </row>
    <row r="561" spans="1:4" x14ac:dyDescent="0.25">
      <c r="A561" s="12">
        <v>9782004577740</v>
      </c>
      <c r="B561" s="15" t="s">
        <v>966</v>
      </c>
      <c r="C561" s="14">
        <f>189*5</f>
        <v>945</v>
      </c>
      <c r="D561" t="e">
        <f>VLOOKUP(A561,Sayfa2!$A$2:$D$594,7,0)</f>
        <v>#REF!</v>
      </c>
    </row>
    <row r="562" spans="1:4" x14ac:dyDescent="0.25">
      <c r="A562" s="12">
        <v>9782002568870</v>
      </c>
      <c r="B562" s="15" t="s">
        <v>967</v>
      </c>
      <c r="C562" s="14">
        <f>299*4</f>
        <v>1196</v>
      </c>
      <c r="D562" t="e">
        <f>VLOOKUP(A562,Sayfa2!$A$2:$D$594,7,0)</f>
        <v>#REF!</v>
      </c>
    </row>
    <row r="563" spans="1:4" x14ac:dyDescent="0.25">
      <c r="A563" s="12">
        <v>9789994478545</v>
      </c>
      <c r="B563" s="15" t="s">
        <v>968</v>
      </c>
      <c r="C563" s="14">
        <f>29*7</f>
        <v>203</v>
      </c>
      <c r="D563" t="e">
        <f>VLOOKUP(A563,Sayfa2!$A$2:$D$594,7,0)</f>
        <v>#REF!</v>
      </c>
    </row>
    <row r="564" spans="1:4" x14ac:dyDescent="0.25">
      <c r="A564" s="12">
        <v>9789998552210</v>
      </c>
      <c r="B564" s="15" t="s">
        <v>969</v>
      </c>
      <c r="C564" s="14">
        <f>29*3</f>
        <v>87</v>
      </c>
      <c r="D564" t="e">
        <f>VLOOKUP(A564,Sayfa2!$A$2:$D$594,7,0)</f>
        <v>#REF!</v>
      </c>
    </row>
    <row r="565" spans="1:4" x14ac:dyDescent="0.25">
      <c r="A565" s="12">
        <v>9789996325717</v>
      </c>
      <c r="B565" s="15" t="s">
        <v>970</v>
      </c>
      <c r="C565" s="14">
        <f>105*4</f>
        <v>420</v>
      </c>
      <c r="D565" t="e">
        <f>VLOOKUP(A565,Sayfa2!$A$2:$D$594,7,0)</f>
        <v>#REF!</v>
      </c>
    </row>
    <row r="566" spans="1:4" x14ac:dyDescent="0.25">
      <c r="A566" s="12">
        <v>9789782147851</v>
      </c>
      <c r="B566" s="15" t="s">
        <v>971</v>
      </c>
      <c r="C566" s="14">
        <f>239*10</f>
        <v>2390</v>
      </c>
      <c r="D566" t="e">
        <f>VLOOKUP(A566,Sayfa2!$A$2:$D$594,7,0)</f>
        <v>#REF!</v>
      </c>
    </row>
    <row r="567" spans="1:4" x14ac:dyDescent="0.25">
      <c r="A567" s="12">
        <v>9789782164759</v>
      </c>
      <c r="B567" s="15" t="s">
        <v>972</v>
      </c>
      <c r="C567" s="14">
        <f>239*4</f>
        <v>956</v>
      </c>
      <c r="D567" t="e">
        <f>VLOOKUP(A567,Sayfa2!$A$2:$D$594,7,0)</f>
        <v>#REF!</v>
      </c>
    </row>
    <row r="568" spans="1:4" x14ac:dyDescent="0.25">
      <c r="A568" s="12">
        <v>9789782164780</v>
      </c>
      <c r="B568" s="15" t="s">
        <v>973</v>
      </c>
      <c r="C568" s="14">
        <f>239*5</f>
        <v>1195</v>
      </c>
      <c r="D568" t="e">
        <f>VLOOKUP(A568,Sayfa2!$A$2:$D$594,7,0)</f>
        <v>#REF!</v>
      </c>
    </row>
    <row r="569" spans="1:4" x14ac:dyDescent="0.25">
      <c r="A569" s="12">
        <v>9789782164797</v>
      </c>
      <c r="B569" s="15" t="s">
        <v>974</v>
      </c>
      <c r="C569" s="14">
        <f>239*6</f>
        <v>1434</v>
      </c>
      <c r="D569" t="e">
        <f>VLOOKUP(A569,Sayfa2!$A$2:$D$594,7,0)</f>
        <v>#REF!</v>
      </c>
    </row>
    <row r="570" spans="1:4" x14ac:dyDescent="0.25">
      <c r="A570" s="12">
        <v>9789782164810</v>
      </c>
      <c r="B570" s="15" t="s">
        <v>975</v>
      </c>
      <c r="C570" s="14">
        <f>239*7</f>
        <v>1673</v>
      </c>
      <c r="D570" t="e">
        <f>VLOOKUP(A570,Sayfa2!$A$2:$D$594,7,0)</f>
        <v>#REF!</v>
      </c>
    </row>
    <row r="571" spans="1:4" x14ac:dyDescent="0.25">
      <c r="A571" s="12">
        <v>9789782164803</v>
      </c>
      <c r="B571" s="15" t="s">
        <v>976</v>
      </c>
      <c r="C571" s="14">
        <f>239*7</f>
        <v>1673</v>
      </c>
      <c r="D571" t="e">
        <f>VLOOKUP(A571,Sayfa2!$A$2:$D$594,7,0)</f>
        <v>#REF!</v>
      </c>
    </row>
    <row r="572" spans="1:4" x14ac:dyDescent="0.25">
      <c r="A572" s="12">
        <v>9789782164827</v>
      </c>
      <c r="B572" s="15" t="s">
        <v>977</v>
      </c>
      <c r="C572" s="14">
        <f>239*8</f>
        <v>1912</v>
      </c>
      <c r="D572" t="e">
        <f>VLOOKUP(A572,Sayfa2!$A$2:$D$594,7,0)</f>
        <v>#REF!</v>
      </c>
    </row>
    <row r="573" spans="1:4" x14ac:dyDescent="0.25">
      <c r="A573" s="12">
        <v>9789995844523</v>
      </c>
      <c r="B573" s="15" t="s">
        <v>978</v>
      </c>
      <c r="C573" s="14">
        <f>79*4</f>
        <v>316</v>
      </c>
      <c r="D573" t="e">
        <f>VLOOKUP(A573,Sayfa2!$A$2:$D$594,7,0)</f>
        <v>#REF!</v>
      </c>
    </row>
    <row r="574" spans="1:4" hidden="1" x14ac:dyDescent="0.25">
      <c r="A574" s="12">
        <v>9789994522361</v>
      </c>
      <c r="B574" s="15" t="s">
        <v>979</v>
      </c>
      <c r="C574" s="14">
        <f>49*4</f>
        <v>196</v>
      </c>
      <c r="D574" t="e">
        <f>VLOOKUP(A574,Sayfa2!$A$2:$D$594,7,0)</f>
        <v>#REF!</v>
      </c>
    </row>
    <row r="575" spans="1:4" x14ac:dyDescent="0.25">
      <c r="A575" s="12">
        <v>9789994587858</v>
      </c>
      <c r="B575" s="15" t="s">
        <v>980</v>
      </c>
      <c r="C575" s="14">
        <v>400</v>
      </c>
      <c r="D575" t="e">
        <f>VLOOKUP(A575,Sayfa2!$A$2:$D$594,7,0)</f>
        <v>#REF!</v>
      </c>
    </row>
    <row r="576" spans="1:4" hidden="1" x14ac:dyDescent="0.25">
      <c r="A576" s="12">
        <v>9789992265413</v>
      </c>
      <c r="B576" s="15" t="s">
        <v>981</v>
      </c>
      <c r="C576" s="14">
        <f>125*4</f>
        <v>500</v>
      </c>
      <c r="D576" t="e">
        <f>VLOOKUP(A576,Sayfa2!$A$2:$D$594,7,0)</f>
        <v>#REF!</v>
      </c>
    </row>
    <row r="577" spans="1:4" x14ac:dyDescent="0.25">
      <c r="A577" s="12">
        <v>9789994522750</v>
      </c>
      <c r="B577" s="15" t="s">
        <v>982</v>
      </c>
      <c r="C577" s="14">
        <f>95*3</f>
        <v>285</v>
      </c>
      <c r="D577" t="e">
        <f>VLOOKUP(A577,Sayfa2!$A$2:$D$594,7,0)</f>
        <v>#REF!</v>
      </c>
    </row>
    <row r="578" spans="1:4" x14ac:dyDescent="0.25">
      <c r="A578" s="12">
        <v>9788887774511</v>
      </c>
      <c r="B578" s="15" t="s">
        <v>983</v>
      </c>
      <c r="C578" s="14">
        <v>250</v>
      </c>
      <c r="D578" t="e">
        <f>VLOOKUP(A578,Sayfa2!$A$2:$D$594,7,0)</f>
        <v>#REF!</v>
      </c>
    </row>
    <row r="579" spans="1:4" x14ac:dyDescent="0.25">
      <c r="A579" s="12">
        <v>9789992265499</v>
      </c>
      <c r="B579" s="15" t="s">
        <v>984</v>
      </c>
      <c r="C579" s="14">
        <v>350</v>
      </c>
      <c r="D579" t="e">
        <f>VLOOKUP(A579,Sayfa2!$A$2:$D$594,7,0)</f>
        <v>#REF!</v>
      </c>
    </row>
    <row r="580" spans="1:4" hidden="1" x14ac:dyDescent="0.25">
      <c r="A580" s="12">
        <v>9786059864985</v>
      </c>
      <c r="B580" s="15" t="s">
        <v>985</v>
      </c>
      <c r="C580" s="14">
        <v>40</v>
      </c>
      <c r="D580" t="e">
        <f>VLOOKUP(A580,Sayfa2!$A$2:$D$594,7,0)</f>
        <v>#REF!</v>
      </c>
    </row>
    <row r="581" spans="1:4" hidden="1" x14ac:dyDescent="0.25">
      <c r="A581" s="12">
        <v>9786059442787</v>
      </c>
      <c r="B581" s="15" t="s">
        <v>986</v>
      </c>
      <c r="C581" s="14">
        <v>40</v>
      </c>
      <c r="D581" t="e">
        <f>VLOOKUP(A581,Sayfa2!$A$2:$D$594,7,0)</f>
        <v>#REF!</v>
      </c>
    </row>
    <row r="582" spans="1:4" hidden="1" x14ac:dyDescent="0.25">
      <c r="A582" s="12">
        <v>9786059442794</v>
      </c>
      <c r="B582" s="15" t="s">
        <v>987</v>
      </c>
      <c r="C582" s="14">
        <v>40</v>
      </c>
      <c r="D582" t="e">
        <f>VLOOKUP(A582,Sayfa2!$A$2:$D$594,7,0)</f>
        <v>#REF!</v>
      </c>
    </row>
    <row r="583" spans="1:4" hidden="1" x14ac:dyDescent="0.25">
      <c r="A583" s="12">
        <v>9786059442800</v>
      </c>
      <c r="B583" s="15" t="s">
        <v>988</v>
      </c>
      <c r="C583" s="14">
        <v>40</v>
      </c>
      <c r="D583" t="e">
        <f>VLOOKUP(A583,Sayfa2!$A$2:$D$594,7,0)</f>
        <v>#REF!</v>
      </c>
    </row>
    <row r="584" spans="1:4" hidden="1" x14ac:dyDescent="0.25">
      <c r="A584" s="12">
        <v>9786059864992</v>
      </c>
      <c r="B584" s="15" t="s">
        <v>989</v>
      </c>
      <c r="C584" s="14">
        <v>40</v>
      </c>
      <c r="D584" t="e">
        <f>VLOOKUP(A584,Sayfa2!$A$2:$D$594,7,0)</f>
        <v>#REF!</v>
      </c>
    </row>
    <row r="585" spans="1:4" hidden="1" x14ac:dyDescent="0.25">
      <c r="A585" s="12">
        <v>9786059442817</v>
      </c>
      <c r="B585" s="15" t="s">
        <v>990</v>
      </c>
      <c r="C585" s="14">
        <v>40</v>
      </c>
      <c r="D585" t="e">
        <f>VLOOKUP(A585,Sayfa2!$A$2:$D$594,7,0)</f>
        <v>#REF!</v>
      </c>
    </row>
    <row r="586" spans="1:4" hidden="1" x14ac:dyDescent="0.25">
      <c r="A586" s="12">
        <v>9786059442855</v>
      </c>
      <c r="B586" s="15" t="s">
        <v>991</v>
      </c>
      <c r="C586" s="14">
        <v>40</v>
      </c>
      <c r="D586" t="e">
        <f>VLOOKUP(A586,Sayfa2!$A$2:$D$594,7,0)</f>
        <v>#REF!</v>
      </c>
    </row>
    <row r="587" spans="1:4" hidden="1" x14ac:dyDescent="0.25">
      <c r="A587" s="12">
        <v>9786059442831</v>
      </c>
      <c r="B587" s="15" t="s">
        <v>992</v>
      </c>
      <c r="C587" s="14">
        <v>40</v>
      </c>
      <c r="D587" t="e">
        <f>VLOOKUP(A587,Sayfa2!$A$2:$D$594,7,0)</f>
        <v>#REF!</v>
      </c>
    </row>
    <row r="588" spans="1:4" hidden="1" x14ac:dyDescent="0.25">
      <c r="A588" s="12">
        <v>9786059442848</v>
      </c>
      <c r="B588" s="15" t="s">
        <v>993</v>
      </c>
      <c r="C588" s="14">
        <v>40</v>
      </c>
      <c r="D588" t="e">
        <f>VLOOKUP(A588,Sayfa2!$A$2:$D$594,7,0)</f>
        <v>#REF!</v>
      </c>
    </row>
    <row r="589" spans="1:4" hidden="1" x14ac:dyDescent="0.25">
      <c r="A589" s="12">
        <v>9786059442824</v>
      </c>
      <c r="B589" s="15" t="s">
        <v>994</v>
      </c>
      <c r="C589" s="14">
        <v>40</v>
      </c>
      <c r="D589" t="e">
        <f>VLOOKUP(A589,Sayfa2!$A$2:$D$594,7,0)</f>
        <v>#N/A</v>
      </c>
    </row>
  </sheetData>
  <autoFilter ref="A1:D589">
    <filterColumn colId="3">
      <filters>
        <filter val="#YOK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</dc:creator>
  <cp:lastModifiedBy>Ferhat.Özdemir</cp:lastModifiedBy>
  <dcterms:created xsi:type="dcterms:W3CDTF">2023-12-01T10:56:10Z</dcterms:created>
  <dcterms:modified xsi:type="dcterms:W3CDTF">2024-01-02T13:55:32Z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